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10230" activeTab="0"/>
  </bookViews>
  <sheets>
    <sheet name="All" sheetId="1" r:id="rId1"/>
    <sheet name="sport" sheetId="2" r:id="rId2"/>
    <sheet name="big sport" sheetId="3" r:id="rId3"/>
    <sheet name="big sport-compet" sheetId="4" r:id="rId4"/>
    <sheet name="huge sport" sheetId="5" r:id="rId5"/>
    <sheet name="sort m" sheetId="6" r:id="rId6"/>
    <sheet name="sort w" sheetId="7" r:id="rId7"/>
  </sheets>
  <definedNames/>
  <calcPr fullCalcOnLoad="1"/>
</workbook>
</file>

<file path=xl/sharedStrings.xml><?xml version="1.0" encoding="utf-8"?>
<sst xmlns="http://schemas.openxmlformats.org/spreadsheetml/2006/main" count="737" uniqueCount="168">
  <si>
    <t xml:space="preserve">Антонов </t>
  </si>
  <si>
    <t>Дмитрий</t>
  </si>
  <si>
    <t>м</t>
  </si>
  <si>
    <t>7б</t>
  </si>
  <si>
    <t>Нагоров</t>
  </si>
  <si>
    <t>эспандер</t>
  </si>
  <si>
    <t>пол</t>
  </si>
  <si>
    <t>возраст</t>
  </si>
  <si>
    <t>текущая форма</t>
  </si>
  <si>
    <t>тренер</t>
  </si>
  <si>
    <t>Черешнева</t>
  </si>
  <si>
    <t>ж</t>
  </si>
  <si>
    <t>Агапонова</t>
  </si>
  <si>
    <t>Панюков</t>
  </si>
  <si>
    <t>Краморов</t>
  </si>
  <si>
    <t>Радионов</t>
  </si>
  <si>
    <t>Майоров</t>
  </si>
  <si>
    <t>Чашкин</t>
  </si>
  <si>
    <t>Сливко</t>
  </si>
  <si>
    <t>Синявский</t>
  </si>
  <si>
    <t>Соротокина</t>
  </si>
  <si>
    <t>Самкин</t>
  </si>
  <si>
    <t>Паель</t>
  </si>
  <si>
    <t>Бычкова</t>
  </si>
  <si>
    <t>Щекотилов</t>
  </si>
  <si>
    <t>Зайцев</t>
  </si>
  <si>
    <t>Исхаков</t>
  </si>
  <si>
    <t>Смирнова</t>
  </si>
  <si>
    <t>Никишен</t>
  </si>
  <si>
    <t>Евгений</t>
  </si>
  <si>
    <t>Володина</t>
  </si>
  <si>
    <t>Исаев</t>
  </si>
  <si>
    <t>Дымов</t>
  </si>
  <si>
    <t>Ханов</t>
  </si>
  <si>
    <t>Третьяков</t>
  </si>
  <si>
    <t>Кротов</t>
  </si>
  <si>
    <t>Перельман</t>
  </si>
  <si>
    <t>Петрова</t>
  </si>
  <si>
    <t>Степанова</t>
  </si>
  <si>
    <t>Суханов</t>
  </si>
  <si>
    <t>Ульянов</t>
  </si>
  <si>
    <t>Масаковский</t>
  </si>
  <si>
    <t>Кондратьев</t>
  </si>
  <si>
    <t>Кузменко</t>
  </si>
  <si>
    <t>Малышенок</t>
  </si>
  <si>
    <t>Кузин</t>
  </si>
  <si>
    <t>Овчиникова</t>
  </si>
  <si>
    <t>Анна</t>
  </si>
  <si>
    <t>Яна</t>
  </si>
  <si>
    <t>Алексей</t>
  </si>
  <si>
    <t>Денис</t>
  </si>
  <si>
    <t>Илья</t>
  </si>
  <si>
    <t>Роман</t>
  </si>
  <si>
    <t>Владимир</t>
  </si>
  <si>
    <t>Александр</t>
  </si>
  <si>
    <t>Владимр</t>
  </si>
  <si>
    <t>Андрей</t>
  </si>
  <si>
    <t>Екатерина</t>
  </si>
  <si>
    <t>Оля</t>
  </si>
  <si>
    <t>Михаил</t>
  </si>
  <si>
    <t>Сергей</t>
  </si>
  <si>
    <t>Марат</t>
  </si>
  <si>
    <t>Марина</t>
  </si>
  <si>
    <t>Павел</t>
  </si>
  <si>
    <t>Виктория</t>
  </si>
  <si>
    <t>Григорий</t>
  </si>
  <si>
    <t>Ольга</t>
  </si>
  <si>
    <t>Вера</t>
  </si>
  <si>
    <t>Даша</t>
  </si>
  <si>
    <t>Юлия</t>
  </si>
  <si>
    <t>Мария</t>
  </si>
  <si>
    <t>Антон</t>
  </si>
  <si>
    <t>Александра</t>
  </si>
  <si>
    <t>Богословский</t>
  </si>
  <si>
    <t>7с+</t>
  </si>
  <si>
    <t>6с</t>
  </si>
  <si>
    <t>7а</t>
  </si>
  <si>
    <t>6б</t>
  </si>
  <si>
    <t>7а+</t>
  </si>
  <si>
    <t>5б</t>
  </si>
  <si>
    <t>6а</t>
  </si>
  <si>
    <t>7б+</t>
  </si>
  <si>
    <t>8А+</t>
  </si>
  <si>
    <t>8а+</t>
  </si>
  <si>
    <t>8а</t>
  </si>
  <si>
    <t>Черешнев</t>
  </si>
  <si>
    <t>нет</t>
  </si>
  <si>
    <t>Трубачев</t>
  </si>
  <si>
    <t>Матвеев</t>
  </si>
  <si>
    <t>Гусак</t>
  </si>
  <si>
    <t>Шаферов</t>
  </si>
  <si>
    <t>Зимогляд</t>
  </si>
  <si>
    <t>Сарапаев</t>
  </si>
  <si>
    <t>Григоренко</t>
  </si>
  <si>
    <t>Соломин</t>
  </si>
  <si>
    <t>Сулимовский</t>
  </si>
  <si>
    <t>кампус</t>
  </si>
  <si>
    <t>фингер, бублик</t>
  </si>
  <si>
    <t>кампус, эспандер</t>
  </si>
  <si>
    <t>Аманов</t>
  </si>
  <si>
    <t>кампус, фингер</t>
  </si>
  <si>
    <t xml:space="preserve">фингер </t>
  </si>
  <si>
    <t>пауэрбол</t>
  </si>
  <si>
    <t>системборд</t>
  </si>
  <si>
    <t>терминатор, фингер</t>
  </si>
  <si>
    <t xml:space="preserve">терминатор </t>
  </si>
  <si>
    <t>Брык</t>
  </si>
  <si>
    <t>фингер</t>
  </si>
  <si>
    <t>Фамилия</t>
  </si>
  <si>
    <t>Имя</t>
  </si>
  <si>
    <t>скалолазный стаж</t>
  </si>
  <si>
    <t>максимальный успех</t>
  </si>
  <si>
    <t>доп. занятия</t>
  </si>
  <si>
    <t>Левый жим</t>
  </si>
  <si>
    <t>Правый жим</t>
  </si>
  <si>
    <t>Вес</t>
  </si>
  <si>
    <t>терминатор тест</t>
  </si>
  <si>
    <t>Среднее</t>
  </si>
  <si>
    <t>Мах динамометр</t>
  </si>
  <si>
    <t>макс терминатор</t>
  </si>
  <si>
    <t>Отн. динам</t>
  </si>
  <si>
    <t>Отн. терм</t>
  </si>
  <si>
    <t>динам-терм</t>
  </si>
  <si>
    <t>да</t>
  </si>
  <si>
    <t>скал. стаж</t>
  </si>
  <si>
    <t>Черешнева Яна</t>
  </si>
  <si>
    <t>Агапонова Анна</t>
  </si>
  <si>
    <t>Панюков Алексей</t>
  </si>
  <si>
    <t>Краморов Денис</t>
  </si>
  <si>
    <t>Радионов Илья</t>
  </si>
  <si>
    <t>Брык Роман</t>
  </si>
  <si>
    <t>Майоров Владимир</t>
  </si>
  <si>
    <t>Чашкин Александр</t>
  </si>
  <si>
    <t>Сливко Владимр</t>
  </si>
  <si>
    <t>Синявский Андрей</t>
  </si>
  <si>
    <t>Соротокина Анна</t>
  </si>
  <si>
    <t>Самкин Евгений</t>
  </si>
  <si>
    <t>Паель Екатерина</t>
  </si>
  <si>
    <t>Бычкова Оля</t>
  </si>
  <si>
    <t>Щекотилов Михаил</t>
  </si>
  <si>
    <t>Зайцев Сергей</t>
  </si>
  <si>
    <t>Исхаков Марат</t>
  </si>
  <si>
    <t>Смирнова Марина</t>
  </si>
  <si>
    <t>Никишен Павел</t>
  </si>
  <si>
    <t>Аманов Евгений</t>
  </si>
  <si>
    <t>Володина Виктория</t>
  </si>
  <si>
    <t>Исаев Павел</t>
  </si>
  <si>
    <t>Дымов Андрей</t>
  </si>
  <si>
    <t>Ханов Григорий</t>
  </si>
  <si>
    <t>Третьяков Третьяков</t>
  </si>
  <si>
    <t>Кротов Александр</t>
  </si>
  <si>
    <t>Перельман Ольга</t>
  </si>
  <si>
    <t>Петрова Вера</t>
  </si>
  <si>
    <t>Степанова Даша</t>
  </si>
  <si>
    <t>Суханов Юлия</t>
  </si>
  <si>
    <t>Ульянов Сергей</t>
  </si>
  <si>
    <t>Масаковский Андрей</t>
  </si>
  <si>
    <t>Кондратьев Илья</t>
  </si>
  <si>
    <t>Кузменко Мария</t>
  </si>
  <si>
    <t>Малышенок Антон</t>
  </si>
  <si>
    <t>Кузин Роман</t>
  </si>
  <si>
    <t>Овчиникова Александра</t>
  </si>
  <si>
    <t>Антонов Дмитрий</t>
  </si>
  <si>
    <t>ФИ</t>
  </si>
  <si>
    <t>скал. уровень</t>
  </si>
  <si>
    <t>Отн. Динам</t>
  </si>
  <si>
    <t>Макс динамометр</t>
  </si>
  <si>
    <t>Федор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</si>
</sst>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60" applyFont="1" applyAlignment="1">
      <alignment/>
    </xf>
    <xf numFmtId="9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Fon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1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dxfs count="15"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A13" sqref="A13"/>
    </sheetView>
  </sheetViews>
  <sheetFormatPr defaultColWidth="7.421875" defaultRowHeight="15"/>
  <cols>
    <col min="1" max="1" width="12.140625" style="3" bestFit="1" customWidth="1"/>
    <col min="2" max="2" width="10.57421875" style="3" bestFit="1" customWidth="1"/>
    <col min="3" max="3" width="3.28125" style="3" bestFit="1" customWidth="1"/>
    <col min="4" max="4" width="4.421875" style="3" bestFit="1" customWidth="1"/>
    <col min="5" max="5" width="4.00390625" style="3" bestFit="1" customWidth="1"/>
    <col min="6" max="6" width="3.8515625" style="3" bestFit="1" customWidth="1"/>
    <col min="7" max="7" width="3.421875" style="3" bestFit="1" customWidth="1"/>
    <col min="8" max="8" width="11.7109375" style="3" bestFit="1" customWidth="1"/>
    <col min="9" max="9" width="17.421875" style="3" bestFit="1" customWidth="1"/>
    <col min="10" max="11" width="5.00390625" style="3" bestFit="1" customWidth="1"/>
    <col min="12" max="12" width="6.00390625" style="3" bestFit="1" customWidth="1"/>
    <col min="13" max="13" width="3.28125" style="3" bestFit="1" customWidth="1"/>
    <col min="14" max="22" width="3.00390625" style="3" bestFit="1" customWidth="1"/>
    <col min="23" max="23" width="3.28125" style="3" bestFit="1" customWidth="1"/>
    <col min="24" max="24" width="5.00390625" style="3" bestFit="1" customWidth="1"/>
    <col min="25" max="27" width="4.28125" style="3" bestFit="1" customWidth="1"/>
    <col min="28" max="16384" width="7.421875" style="3" customWidth="1"/>
  </cols>
  <sheetData>
    <row r="1" spans="1:27" s="1" customFormat="1" ht="96">
      <c r="A1" s="1" t="s">
        <v>108</v>
      </c>
      <c r="B1" s="1" t="s">
        <v>109</v>
      </c>
      <c r="C1" s="1" t="s">
        <v>6</v>
      </c>
      <c r="D1" s="1" t="s">
        <v>7</v>
      </c>
      <c r="E1" s="1" t="s">
        <v>110</v>
      </c>
      <c r="F1" s="1" t="s">
        <v>111</v>
      </c>
      <c r="G1" s="1" t="s">
        <v>8</v>
      </c>
      <c r="H1" s="1" t="s">
        <v>9</v>
      </c>
      <c r="I1" s="1" t="s">
        <v>112</v>
      </c>
      <c r="J1" s="1" t="s">
        <v>114</v>
      </c>
      <c r="K1" s="1" t="s">
        <v>113</v>
      </c>
      <c r="L1" s="1" t="s">
        <v>115</v>
      </c>
      <c r="M1" s="1" t="s">
        <v>116</v>
      </c>
      <c r="N1" s="2">
        <v>26</v>
      </c>
      <c r="O1" s="2">
        <v>30</v>
      </c>
      <c r="P1" s="2">
        <v>31</v>
      </c>
      <c r="Q1" s="2">
        <v>32</v>
      </c>
      <c r="R1" s="2">
        <v>35</v>
      </c>
      <c r="S1" s="2">
        <v>40</v>
      </c>
      <c r="T1" s="2">
        <v>41</v>
      </c>
      <c r="U1" s="2">
        <v>43</v>
      </c>
      <c r="V1" s="2">
        <v>44</v>
      </c>
      <c r="W1" s="1" t="s">
        <v>119</v>
      </c>
      <c r="X1" s="1" t="s">
        <v>118</v>
      </c>
      <c r="Y1" s="1" t="s">
        <v>121</v>
      </c>
      <c r="Z1" s="1" t="s">
        <v>120</v>
      </c>
      <c r="AA1" s="1" t="s">
        <v>122</v>
      </c>
    </row>
    <row r="2" spans="1:27" ht="12.75">
      <c r="A2" s="3" t="s">
        <v>0</v>
      </c>
      <c r="B2" s="3" t="s">
        <v>1</v>
      </c>
      <c r="C2" s="3" t="s">
        <v>2</v>
      </c>
      <c r="D2" s="3">
        <v>17</v>
      </c>
      <c r="E2" s="3">
        <v>8</v>
      </c>
      <c r="F2" s="3" t="s">
        <v>3</v>
      </c>
      <c r="G2" s="3">
        <v>3</v>
      </c>
      <c r="H2" s="3" t="s">
        <v>4</v>
      </c>
      <c r="I2" s="3" t="s">
        <v>5</v>
      </c>
      <c r="J2" s="3">
        <v>56.6</v>
      </c>
      <c r="K2" s="3">
        <v>47.8</v>
      </c>
      <c r="L2" s="3">
        <v>75.8</v>
      </c>
      <c r="M2" s="3">
        <v>40</v>
      </c>
      <c r="W2" s="3">
        <f>MAX(M2:V2)</f>
        <v>40</v>
      </c>
      <c r="X2" s="3">
        <f>MAX(J2,K2)</f>
        <v>56.6</v>
      </c>
      <c r="Y2" s="4">
        <f>W2/L2</f>
        <v>0.5277044854881267</v>
      </c>
      <c r="Z2" s="4">
        <f>X2/L2</f>
        <v>0.7467018469656993</v>
      </c>
      <c r="AA2" s="5">
        <f>Z2-Y2</f>
        <v>0.21899736147757265</v>
      </c>
    </row>
    <row r="3" spans="1:27" ht="12.75">
      <c r="A3" s="3" t="s">
        <v>10</v>
      </c>
      <c r="B3" s="3" t="s">
        <v>48</v>
      </c>
      <c r="C3" s="3" t="s">
        <v>11</v>
      </c>
      <c r="H3" s="3" t="s">
        <v>85</v>
      </c>
      <c r="J3" s="3">
        <v>35</v>
      </c>
      <c r="K3" s="3">
        <v>31.1</v>
      </c>
      <c r="X3" s="3">
        <f aca="true" t="shared" si="0" ref="X3:X39">MAX(J3,K3)</f>
        <v>35</v>
      </c>
      <c r="Y3" s="4"/>
      <c r="Z3" s="4"/>
      <c r="AA3" s="5"/>
    </row>
    <row r="4" spans="1:27" ht="12.75">
      <c r="A4" s="3" t="s">
        <v>12</v>
      </c>
      <c r="B4" s="3" t="s">
        <v>47</v>
      </c>
      <c r="C4" s="3" t="s">
        <v>11</v>
      </c>
      <c r="D4" s="3">
        <v>25</v>
      </c>
      <c r="E4" s="3">
        <v>13</v>
      </c>
      <c r="F4" s="3" t="s">
        <v>74</v>
      </c>
      <c r="G4" s="3">
        <v>4</v>
      </c>
      <c r="H4" s="3" t="s">
        <v>30</v>
      </c>
      <c r="I4" s="3" t="s">
        <v>103</v>
      </c>
      <c r="J4" s="3">
        <v>32.7</v>
      </c>
      <c r="K4" s="3">
        <v>26.3</v>
      </c>
      <c r="L4" s="3">
        <v>57</v>
      </c>
      <c r="M4" s="3">
        <v>15</v>
      </c>
      <c r="W4" s="3">
        <f aca="true" t="shared" si="1" ref="W4:W40">MAX(M4:V4)</f>
        <v>15</v>
      </c>
      <c r="X4" s="3">
        <f t="shared" si="0"/>
        <v>32.7</v>
      </c>
      <c r="Y4" s="4">
        <f aca="true" t="shared" si="2" ref="Y4:Y39">W4/L4</f>
        <v>0.2631578947368421</v>
      </c>
      <c r="Z4" s="4">
        <f aca="true" t="shared" si="3" ref="Z4:Z39">X4/L4</f>
        <v>0.5736842105263158</v>
      </c>
      <c r="AA4" s="5">
        <f aca="true" t="shared" si="4" ref="AA4:AA39">Z4-Y4</f>
        <v>0.3105263157894737</v>
      </c>
    </row>
    <row r="5" spans="1:27" ht="12.75">
      <c r="A5" s="3" t="s">
        <v>13</v>
      </c>
      <c r="B5" s="3" t="s">
        <v>49</v>
      </c>
      <c r="C5" s="3" t="s">
        <v>2</v>
      </c>
      <c r="D5" s="3">
        <v>20</v>
      </c>
      <c r="E5" s="3">
        <v>0.5</v>
      </c>
      <c r="F5" s="3" t="s">
        <v>75</v>
      </c>
      <c r="G5" s="3">
        <v>3</v>
      </c>
      <c r="H5" s="3" t="s">
        <v>86</v>
      </c>
      <c r="J5" s="3">
        <v>45.1</v>
      </c>
      <c r="K5" s="3">
        <v>37.3</v>
      </c>
      <c r="L5" s="3">
        <v>64</v>
      </c>
      <c r="M5" s="3">
        <v>15</v>
      </c>
      <c r="W5" s="3">
        <f t="shared" si="1"/>
        <v>15</v>
      </c>
      <c r="X5" s="3">
        <f t="shared" si="0"/>
        <v>45.1</v>
      </c>
      <c r="Y5" s="4">
        <f t="shared" si="2"/>
        <v>0.234375</v>
      </c>
      <c r="Z5" s="4">
        <f t="shared" si="3"/>
        <v>0.7046875</v>
      </c>
      <c r="AA5" s="5">
        <f t="shared" si="4"/>
        <v>0.4703125</v>
      </c>
    </row>
    <row r="6" spans="1:27" ht="12.75">
      <c r="A6" s="3" t="s">
        <v>14</v>
      </c>
      <c r="B6" s="3" t="s">
        <v>50</v>
      </c>
      <c r="C6" s="3" t="s">
        <v>2</v>
      </c>
      <c r="D6" s="3">
        <v>33</v>
      </c>
      <c r="E6" s="3">
        <v>6</v>
      </c>
      <c r="F6" s="3" t="s">
        <v>76</v>
      </c>
      <c r="G6" s="3">
        <v>4</v>
      </c>
      <c r="H6" s="3" t="s">
        <v>86</v>
      </c>
      <c r="I6" s="3" t="s">
        <v>104</v>
      </c>
      <c r="J6" s="3">
        <v>54.7</v>
      </c>
      <c r="K6" s="3">
        <v>54.6</v>
      </c>
      <c r="L6" s="3">
        <v>60.8</v>
      </c>
      <c r="M6" s="3">
        <v>40</v>
      </c>
      <c r="O6" s="3">
        <v>30</v>
      </c>
      <c r="R6" s="3">
        <v>35</v>
      </c>
      <c r="S6" s="3">
        <v>40</v>
      </c>
      <c r="T6" s="3">
        <v>41</v>
      </c>
      <c r="W6" s="3">
        <f t="shared" si="1"/>
        <v>41</v>
      </c>
      <c r="X6" s="3">
        <f t="shared" si="0"/>
        <v>54.7</v>
      </c>
      <c r="Y6" s="4">
        <f t="shared" si="2"/>
        <v>0.674342105263158</v>
      </c>
      <c r="Z6" s="4">
        <f t="shared" si="3"/>
        <v>0.899671052631579</v>
      </c>
      <c r="AA6" s="5">
        <f t="shared" si="4"/>
        <v>0.22532894736842102</v>
      </c>
    </row>
    <row r="7" spans="1:27" ht="12.75">
      <c r="A7" s="3" t="s">
        <v>15</v>
      </c>
      <c r="B7" s="3" t="s">
        <v>51</v>
      </c>
      <c r="C7" s="3" t="s">
        <v>2</v>
      </c>
      <c r="D7" s="3">
        <v>29</v>
      </c>
      <c r="E7" s="3">
        <v>1</v>
      </c>
      <c r="F7" s="3" t="s">
        <v>77</v>
      </c>
      <c r="G7" s="3">
        <v>4</v>
      </c>
      <c r="H7" s="3" t="s">
        <v>87</v>
      </c>
      <c r="I7" s="3" t="s">
        <v>105</v>
      </c>
      <c r="J7" s="3">
        <v>46.4</v>
      </c>
      <c r="K7" s="3">
        <v>40.1</v>
      </c>
      <c r="L7" s="3">
        <v>66</v>
      </c>
      <c r="M7" s="3">
        <v>40</v>
      </c>
      <c r="W7" s="3">
        <f t="shared" si="1"/>
        <v>40</v>
      </c>
      <c r="X7" s="3">
        <f t="shared" si="0"/>
        <v>46.4</v>
      </c>
      <c r="Y7" s="4">
        <f t="shared" si="2"/>
        <v>0.6060606060606061</v>
      </c>
      <c r="Z7" s="4">
        <f t="shared" si="3"/>
        <v>0.703030303030303</v>
      </c>
      <c r="AA7" s="5">
        <f t="shared" si="4"/>
        <v>0.09696969696969693</v>
      </c>
    </row>
    <row r="8" spans="1:27" ht="12.75">
      <c r="A8" s="3" t="s">
        <v>106</v>
      </c>
      <c r="B8" s="3" t="s">
        <v>52</v>
      </c>
      <c r="C8" s="3" t="s">
        <v>2</v>
      </c>
      <c r="D8" s="3">
        <v>28</v>
      </c>
      <c r="E8" s="3">
        <v>4</v>
      </c>
      <c r="F8" s="3" t="s">
        <v>78</v>
      </c>
      <c r="G8" s="3">
        <v>3</v>
      </c>
      <c r="H8" s="3" t="s">
        <v>86</v>
      </c>
      <c r="J8" s="3">
        <v>55.4</v>
      </c>
      <c r="K8" s="3">
        <v>49.2</v>
      </c>
      <c r="L8" s="3">
        <v>74.5</v>
      </c>
      <c r="M8" s="3">
        <v>30</v>
      </c>
      <c r="W8" s="3">
        <f t="shared" si="1"/>
        <v>30</v>
      </c>
      <c r="X8" s="3">
        <f t="shared" si="0"/>
        <v>55.4</v>
      </c>
      <c r="Y8" s="4">
        <f t="shared" si="2"/>
        <v>0.40268456375838924</v>
      </c>
      <c r="Z8" s="4">
        <f t="shared" si="3"/>
        <v>0.7436241610738255</v>
      </c>
      <c r="AA8" s="5">
        <f t="shared" si="4"/>
        <v>0.3409395973154362</v>
      </c>
    </row>
    <row r="9" spans="1:27" ht="12.75">
      <c r="A9" s="3" t="s">
        <v>16</v>
      </c>
      <c r="B9" s="3" t="s">
        <v>53</v>
      </c>
      <c r="C9" s="3" t="s">
        <v>2</v>
      </c>
      <c r="D9" s="3">
        <v>31</v>
      </c>
      <c r="E9" s="3">
        <v>0.3</v>
      </c>
      <c r="G9" s="3">
        <v>5</v>
      </c>
      <c r="H9" s="3" t="s">
        <v>86</v>
      </c>
      <c r="J9" s="3">
        <v>48.3</v>
      </c>
      <c r="K9" s="3">
        <v>44.3</v>
      </c>
      <c r="L9" s="3">
        <v>57.6</v>
      </c>
      <c r="M9" s="3">
        <v>15</v>
      </c>
      <c r="N9" s="3">
        <v>26</v>
      </c>
      <c r="O9" s="3">
        <v>30</v>
      </c>
      <c r="W9" s="3">
        <f t="shared" si="1"/>
        <v>30</v>
      </c>
      <c r="X9" s="3">
        <f t="shared" si="0"/>
        <v>48.3</v>
      </c>
      <c r="Y9" s="4">
        <f t="shared" si="2"/>
        <v>0.5208333333333334</v>
      </c>
      <c r="Z9" s="4">
        <f t="shared" si="3"/>
        <v>0.8385416666666666</v>
      </c>
      <c r="AA9" s="5">
        <f t="shared" si="4"/>
        <v>0.31770833333333326</v>
      </c>
    </row>
    <row r="10" spans="1:27" ht="12.75">
      <c r="A10" s="3" t="s">
        <v>17</v>
      </c>
      <c r="B10" s="3" t="s">
        <v>54</v>
      </c>
      <c r="C10" s="3" t="s">
        <v>2</v>
      </c>
      <c r="D10" s="3">
        <v>45</v>
      </c>
      <c r="E10" s="3">
        <v>3</v>
      </c>
      <c r="F10" s="3" t="s">
        <v>75</v>
      </c>
      <c r="G10" s="3">
        <v>4</v>
      </c>
      <c r="H10" s="3" t="s">
        <v>86</v>
      </c>
      <c r="I10" s="3" t="s">
        <v>96</v>
      </c>
      <c r="J10" s="3">
        <v>44.8</v>
      </c>
      <c r="K10" s="3">
        <v>46.1</v>
      </c>
      <c r="L10" s="3">
        <v>69.2</v>
      </c>
      <c r="M10" s="3">
        <v>15</v>
      </c>
      <c r="W10" s="3">
        <f t="shared" si="1"/>
        <v>15</v>
      </c>
      <c r="X10" s="3">
        <f t="shared" si="0"/>
        <v>46.1</v>
      </c>
      <c r="Y10" s="4">
        <f t="shared" si="2"/>
        <v>0.21676300578034682</v>
      </c>
      <c r="Z10" s="4">
        <f t="shared" si="3"/>
        <v>0.6661849710982659</v>
      </c>
      <c r="AA10" s="5">
        <f t="shared" si="4"/>
        <v>0.4494219653179191</v>
      </c>
    </row>
    <row r="11" spans="1:27" ht="12.75">
      <c r="A11" s="3" t="s">
        <v>18</v>
      </c>
      <c r="B11" s="3" t="s">
        <v>55</v>
      </c>
      <c r="C11" s="3" t="s">
        <v>2</v>
      </c>
      <c r="D11" s="3">
        <v>43</v>
      </c>
      <c r="E11" s="3">
        <v>1.5</v>
      </c>
      <c r="G11" s="3">
        <v>5</v>
      </c>
      <c r="H11" s="3" t="s">
        <v>88</v>
      </c>
      <c r="I11" s="3" t="s">
        <v>96</v>
      </c>
      <c r="J11" s="3">
        <v>54.6</v>
      </c>
      <c r="K11" s="3">
        <v>53.7</v>
      </c>
      <c r="L11" s="3">
        <v>88.7</v>
      </c>
      <c r="M11" s="3">
        <v>30</v>
      </c>
      <c r="W11" s="3">
        <f t="shared" si="1"/>
        <v>30</v>
      </c>
      <c r="X11" s="3">
        <f t="shared" si="0"/>
        <v>54.6</v>
      </c>
      <c r="Y11" s="4">
        <f t="shared" si="2"/>
        <v>0.3382187147688839</v>
      </c>
      <c r="Z11" s="4">
        <f t="shared" si="3"/>
        <v>0.6155580608793687</v>
      </c>
      <c r="AA11" s="5">
        <f t="shared" si="4"/>
        <v>0.27733934611048483</v>
      </c>
    </row>
    <row r="12" spans="1:27" ht="12.75">
      <c r="A12" s="3" t="s">
        <v>19</v>
      </c>
      <c r="B12" s="3" t="s">
        <v>56</v>
      </c>
      <c r="C12" s="3" t="s">
        <v>2</v>
      </c>
      <c r="D12" s="3">
        <v>43</v>
      </c>
      <c r="E12" s="3">
        <v>1.5</v>
      </c>
      <c r="G12" s="3">
        <v>3</v>
      </c>
      <c r="H12" s="3" t="s">
        <v>88</v>
      </c>
      <c r="I12" s="3" t="s">
        <v>96</v>
      </c>
      <c r="J12" s="3">
        <v>53.2</v>
      </c>
      <c r="K12" s="3">
        <v>53.4</v>
      </c>
      <c r="L12" s="3">
        <v>83.1</v>
      </c>
      <c r="M12" s="3">
        <v>40</v>
      </c>
      <c r="W12" s="3">
        <f t="shared" si="1"/>
        <v>40</v>
      </c>
      <c r="X12" s="3">
        <f t="shared" si="0"/>
        <v>53.4</v>
      </c>
      <c r="Y12" s="4">
        <f t="shared" si="2"/>
        <v>0.48134777376654636</v>
      </c>
      <c r="Z12" s="4">
        <f t="shared" si="3"/>
        <v>0.6425992779783394</v>
      </c>
      <c r="AA12" s="5">
        <f t="shared" si="4"/>
        <v>0.16125150421179302</v>
      </c>
    </row>
    <row r="13" spans="1:27" ht="12.75">
      <c r="A13" s="3" t="s">
        <v>20</v>
      </c>
      <c r="B13" s="3" t="s">
        <v>47</v>
      </c>
      <c r="C13" s="3" t="s">
        <v>11</v>
      </c>
      <c r="D13" s="3">
        <v>25</v>
      </c>
      <c r="E13" s="3">
        <v>3.5</v>
      </c>
      <c r="F13" s="3" t="s">
        <v>74</v>
      </c>
      <c r="G13" s="3">
        <v>3</v>
      </c>
      <c r="H13" s="3" t="s">
        <v>89</v>
      </c>
      <c r="J13" s="3">
        <v>42</v>
      </c>
      <c r="K13" s="3">
        <v>44.4</v>
      </c>
      <c r="L13" s="3">
        <v>62.1</v>
      </c>
      <c r="M13" s="3">
        <v>15</v>
      </c>
      <c r="O13" s="3">
        <v>30</v>
      </c>
      <c r="P13" s="3">
        <v>31</v>
      </c>
      <c r="Q13" s="3">
        <v>33</v>
      </c>
      <c r="W13" s="3">
        <f t="shared" si="1"/>
        <v>33</v>
      </c>
      <c r="X13" s="3">
        <f t="shared" si="0"/>
        <v>44.4</v>
      </c>
      <c r="Y13" s="4">
        <f t="shared" si="2"/>
        <v>0.5314009661835749</v>
      </c>
      <c r="Z13" s="4">
        <f t="shared" si="3"/>
        <v>0.714975845410628</v>
      </c>
      <c r="AA13" s="5">
        <f t="shared" si="4"/>
        <v>0.18357487922705307</v>
      </c>
    </row>
    <row r="14" spans="1:27" ht="12.75">
      <c r="A14" s="3" t="s">
        <v>21</v>
      </c>
      <c r="B14" s="3" t="s">
        <v>29</v>
      </c>
      <c r="C14" s="3" t="s">
        <v>2</v>
      </c>
      <c r="D14" s="3">
        <v>25</v>
      </c>
      <c r="E14" s="3">
        <v>2</v>
      </c>
      <c r="F14" s="3" t="s">
        <v>75</v>
      </c>
      <c r="G14" s="3">
        <v>3</v>
      </c>
      <c r="H14" s="3" t="s">
        <v>86</v>
      </c>
      <c r="J14" s="3">
        <v>58.9</v>
      </c>
      <c r="K14" s="3">
        <v>42.1</v>
      </c>
      <c r="L14" s="3">
        <v>62</v>
      </c>
      <c r="M14" s="3">
        <v>40</v>
      </c>
      <c r="R14" s="3">
        <v>35</v>
      </c>
      <c r="S14" s="3">
        <v>40</v>
      </c>
      <c r="W14" s="3">
        <f t="shared" si="1"/>
        <v>40</v>
      </c>
      <c r="X14" s="3">
        <f t="shared" si="0"/>
        <v>58.9</v>
      </c>
      <c r="Y14" s="4">
        <f t="shared" si="2"/>
        <v>0.6451612903225806</v>
      </c>
      <c r="Z14" s="4">
        <f t="shared" si="3"/>
        <v>0.95</v>
      </c>
      <c r="AA14" s="5">
        <f t="shared" si="4"/>
        <v>0.30483870967741933</v>
      </c>
    </row>
    <row r="15" spans="1:27" ht="12.75">
      <c r="A15" s="3" t="s">
        <v>22</v>
      </c>
      <c r="B15" s="3" t="s">
        <v>57</v>
      </c>
      <c r="C15" s="3" t="s">
        <v>2</v>
      </c>
      <c r="D15" s="3">
        <v>28</v>
      </c>
      <c r="E15" s="3">
        <v>12</v>
      </c>
      <c r="F15" s="3" t="s">
        <v>79</v>
      </c>
      <c r="G15" s="3">
        <v>3</v>
      </c>
      <c r="H15" s="3" t="s">
        <v>90</v>
      </c>
      <c r="I15" s="3" t="s">
        <v>107</v>
      </c>
      <c r="J15" s="3">
        <v>36.3</v>
      </c>
      <c r="K15" s="3">
        <v>35.2</v>
      </c>
      <c r="L15" s="3">
        <v>57.9</v>
      </c>
      <c r="M15" s="3">
        <v>15</v>
      </c>
      <c r="W15" s="3">
        <f t="shared" si="1"/>
        <v>15</v>
      </c>
      <c r="X15" s="3">
        <f t="shared" si="0"/>
        <v>36.3</v>
      </c>
      <c r="Y15" s="4">
        <f t="shared" si="2"/>
        <v>0.2590673575129534</v>
      </c>
      <c r="Z15" s="4">
        <f t="shared" si="3"/>
        <v>0.6269430051813472</v>
      </c>
      <c r="AA15" s="5">
        <f t="shared" si="4"/>
        <v>0.36787564766839376</v>
      </c>
    </row>
    <row r="16" spans="1:27" ht="12.75">
      <c r="A16" s="3" t="s">
        <v>23</v>
      </c>
      <c r="B16" s="3" t="s">
        <v>58</v>
      </c>
      <c r="C16" s="3" t="s">
        <v>2</v>
      </c>
      <c r="D16" s="3">
        <v>21</v>
      </c>
      <c r="E16" s="3">
        <v>0</v>
      </c>
      <c r="G16" s="3">
        <v>4</v>
      </c>
      <c r="J16" s="3">
        <v>29.1</v>
      </c>
      <c r="K16" s="3">
        <v>21.6</v>
      </c>
      <c r="L16" s="3">
        <v>50</v>
      </c>
      <c r="M16" s="3">
        <v>15</v>
      </c>
      <c r="W16" s="3">
        <f t="shared" si="1"/>
        <v>15</v>
      </c>
      <c r="X16" s="3">
        <f t="shared" si="0"/>
        <v>29.1</v>
      </c>
      <c r="Y16" s="4">
        <f t="shared" si="2"/>
        <v>0.3</v>
      </c>
      <c r="Z16" s="4">
        <f t="shared" si="3"/>
        <v>0.5820000000000001</v>
      </c>
      <c r="AA16" s="5">
        <f t="shared" si="4"/>
        <v>0.2820000000000001</v>
      </c>
    </row>
    <row r="17" spans="1:27" ht="12.75">
      <c r="A17" s="3" t="s">
        <v>24</v>
      </c>
      <c r="B17" s="3" t="s">
        <v>59</v>
      </c>
      <c r="C17" s="3" t="s">
        <v>2</v>
      </c>
      <c r="D17" s="3">
        <v>33</v>
      </c>
      <c r="E17" s="3">
        <v>0.7</v>
      </c>
      <c r="F17" s="3" t="s">
        <v>77</v>
      </c>
      <c r="G17" s="3">
        <v>5</v>
      </c>
      <c r="H17" s="3" t="s">
        <v>91</v>
      </c>
      <c r="J17" s="3">
        <v>53.2</v>
      </c>
      <c r="K17" s="3">
        <v>51</v>
      </c>
      <c r="L17" s="3">
        <v>68.1</v>
      </c>
      <c r="M17" s="3">
        <v>30</v>
      </c>
      <c r="W17" s="3">
        <f t="shared" si="1"/>
        <v>30</v>
      </c>
      <c r="X17" s="3">
        <f t="shared" si="0"/>
        <v>53.2</v>
      </c>
      <c r="Y17" s="4">
        <f t="shared" si="2"/>
        <v>0.4405286343612335</v>
      </c>
      <c r="Z17" s="4">
        <f t="shared" si="3"/>
        <v>0.7812041116005874</v>
      </c>
      <c r="AA17" s="5">
        <f t="shared" si="4"/>
        <v>0.34067547723935393</v>
      </c>
    </row>
    <row r="18" spans="1:27" ht="12.75">
      <c r="A18" s="3" t="s">
        <v>25</v>
      </c>
      <c r="B18" s="3" t="s">
        <v>60</v>
      </c>
      <c r="C18" s="3" t="s">
        <v>2</v>
      </c>
      <c r="D18" s="3">
        <v>29</v>
      </c>
      <c r="E18" s="3">
        <v>0.3</v>
      </c>
      <c r="F18" s="3" t="s">
        <v>80</v>
      </c>
      <c r="G18" s="3">
        <v>4</v>
      </c>
      <c r="H18" s="3" t="s">
        <v>91</v>
      </c>
      <c r="I18" s="3" t="s">
        <v>5</v>
      </c>
      <c r="J18" s="3">
        <v>59.2</v>
      </c>
      <c r="K18" s="3">
        <v>59.3</v>
      </c>
      <c r="L18" s="3">
        <v>78.3</v>
      </c>
      <c r="M18" s="3">
        <v>40</v>
      </c>
      <c r="W18" s="3">
        <f t="shared" si="1"/>
        <v>40</v>
      </c>
      <c r="X18" s="3">
        <f t="shared" si="0"/>
        <v>59.3</v>
      </c>
      <c r="Y18" s="4">
        <f t="shared" si="2"/>
        <v>0.5108556832694764</v>
      </c>
      <c r="Z18" s="4">
        <f t="shared" si="3"/>
        <v>0.7573435504469987</v>
      </c>
      <c r="AA18" s="5">
        <f t="shared" si="4"/>
        <v>0.24648786717752236</v>
      </c>
    </row>
    <row r="19" spans="1:27" ht="12.75">
      <c r="A19" s="3" t="s">
        <v>26</v>
      </c>
      <c r="B19" s="3" t="s">
        <v>61</v>
      </c>
      <c r="C19" s="3" t="s">
        <v>2</v>
      </c>
      <c r="D19" s="3">
        <v>27</v>
      </c>
      <c r="E19" s="3">
        <v>2</v>
      </c>
      <c r="F19" s="3" t="s">
        <v>3</v>
      </c>
      <c r="G19" s="3">
        <v>3</v>
      </c>
      <c r="H19" s="3" t="s">
        <v>86</v>
      </c>
      <c r="I19" s="3" t="s">
        <v>96</v>
      </c>
      <c r="J19" s="3">
        <v>46.5</v>
      </c>
      <c r="K19" s="3">
        <v>47.9</v>
      </c>
      <c r="L19" s="3">
        <v>78.5</v>
      </c>
      <c r="M19" s="3">
        <v>40</v>
      </c>
      <c r="W19" s="3">
        <f t="shared" si="1"/>
        <v>40</v>
      </c>
      <c r="X19" s="3">
        <f t="shared" si="0"/>
        <v>47.9</v>
      </c>
      <c r="Y19" s="4">
        <f t="shared" si="2"/>
        <v>0.5095541401273885</v>
      </c>
      <c r="Z19" s="4">
        <f t="shared" si="3"/>
        <v>0.6101910828025477</v>
      </c>
      <c r="AA19" s="5">
        <f t="shared" si="4"/>
        <v>0.10063694267515921</v>
      </c>
    </row>
    <row r="20" spans="1:27" ht="12.75">
      <c r="A20" s="3" t="s">
        <v>27</v>
      </c>
      <c r="B20" s="3" t="s">
        <v>62</v>
      </c>
      <c r="C20" s="3" t="s">
        <v>11</v>
      </c>
      <c r="D20" s="3">
        <v>15</v>
      </c>
      <c r="E20" s="3">
        <v>7</v>
      </c>
      <c r="F20" s="3" t="s">
        <v>3</v>
      </c>
      <c r="G20" s="3">
        <v>4</v>
      </c>
      <c r="H20" s="3" t="s">
        <v>4</v>
      </c>
      <c r="I20" s="3" t="s">
        <v>98</v>
      </c>
      <c r="J20" s="3">
        <v>35.5</v>
      </c>
      <c r="K20" s="3">
        <v>30.3</v>
      </c>
      <c r="L20" s="3">
        <v>48.8</v>
      </c>
      <c r="M20" s="3">
        <v>15</v>
      </c>
      <c r="N20" s="3">
        <v>26</v>
      </c>
      <c r="O20" s="3">
        <v>30</v>
      </c>
      <c r="W20" s="3">
        <f t="shared" si="1"/>
        <v>30</v>
      </c>
      <c r="X20" s="3">
        <f t="shared" si="0"/>
        <v>35.5</v>
      </c>
      <c r="Y20" s="4">
        <f t="shared" si="2"/>
        <v>0.6147540983606558</v>
      </c>
      <c r="Z20" s="4">
        <f t="shared" si="3"/>
        <v>0.7274590163934427</v>
      </c>
      <c r="AA20" s="5">
        <f t="shared" si="4"/>
        <v>0.11270491803278693</v>
      </c>
    </row>
    <row r="21" spans="1:27" ht="12.75">
      <c r="A21" s="3" t="s">
        <v>28</v>
      </c>
      <c r="B21" s="3" t="s">
        <v>63</v>
      </c>
      <c r="C21" s="3" t="s">
        <v>2</v>
      </c>
      <c r="D21" s="3">
        <v>23</v>
      </c>
      <c r="E21" s="3">
        <v>1</v>
      </c>
      <c r="G21" s="3">
        <v>3</v>
      </c>
      <c r="H21" s="3" t="s">
        <v>86</v>
      </c>
      <c r="J21" s="3">
        <v>32.3</v>
      </c>
      <c r="K21" s="3">
        <v>39.5</v>
      </c>
      <c r="L21" s="3">
        <v>100.9</v>
      </c>
      <c r="M21" s="3">
        <v>15</v>
      </c>
      <c r="W21" s="3">
        <f t="shared" si="1"/>
        <v>15</v>
      </c>
      <c r="X21" s="3">
        <f t="shared" si="0"/>
        <v>39.5</v>
      </c>
      <c r="Y21" s="4">
        <f t="shared" si="2"/>
        <v>0.14866204162537164</v>
      </c>
      <c r="Z21" s="4">
        <f t="shared" si="3"/>
        <v>0.3914767096134787</v>
      </c>
      <c r="AA21" s="5">
        <f t="shared" si="4"/>
        <v>0.24281466798810705</v>
      </c>
    </row>
    <row r="22" spans="1:27" ht="12.75">
      <c r="A22" s="3" t="s">
        <v>99</v>
      </c>
      <c r="B22" s="3" t="s">
        <v>29</v>
      </c>
      <c r="C22" s="3" t="s">
        <v>2</v>
      </c>
      <c r="D22" s="3">
        <v>31</v>
      </c>
      <c r="E22" s="3">
        <v>4</v>
      </c>
      <c r="F22" s="3" t="s">
        <v>81</v>
      </c>
      <c r="G22" s="3">
        <v>3</v>
      </c>
      <c r="H22" s="3" t="s">
        <v>86</v>
      </c>
      <c r="I22" s="3" t="s">
        <v>97</v>
      </c>
      <c r="J22" s="3">
        <v>49.6</v>
      </c>
      <c r="K22" s="3">
        <v>47</v>
      </c>
      <c r="L22" s="3">
        <v>68.3</v>
      </c>
      <c r="M22" s="3">
        <v>30</v>
      </c>
      <c r="W22" s="3">
        <f t="shared" si="1"/>
        <v>30</v>
      </c>
      <c r="X22" s="3">
        <f t="shared" si="0"/>
        <v>49.6</v>
      </c>
      <c r="Y22" s="4">
        <f t="shared" si="2"/>
        <v>0.43923865300146414</v>
      </c>
      <c r="Z22" s="4">
        <f t="shared" si="3"/>
        <v>0.726207906295754</v>
      </c>
      <c r="AA22" s="5">
        <f t="shared" si="4"/>
        <v>0.2869692532942899</v>
      </c>
    </row>
    <row r="23" spans="1:27" ht="12.75">
      <c r="A23" s="3" t="s">
        <v>30</v>
      </c>
      <c r="B23" s="3" t="s">
        <v>64</v>
      </c>
      <c r="C23" s="3" t="s">
        <v>11</v>
      </c>
      <c r="D23" s="3">
        <v>25</v>
      </c>
      <c r="E23" s="3">
        <v>10</v>
      </c>
      <c r="F23" s="3" t="s">
        <v>74</v>
      </c>
      <c r="G23" s="3">
        <v>3</v>
      </c>
      <c r="H23" s="3" t="s">
        <v>30</v>
      </c>
      <c r="I23" s="3" t="s">
        <v>96</v>
      </c>
      <c r="J23" s="3">
        <v>35.2</v>
      </c>
      <c r="K23" s="3">
        <v>31.5</v>
      </c>
      <c r="M23" s="3">
        <v>15</v>
      </c>
      <c r="W23" s="3">
        <f t="shared" si="1"/>
        <v>15</v>
      </c>
      <c r="X23" s="3">
        <f t="shared" si="0"/>
        <v>35.2</v>
      </c>
      <c r="Y23" s="4"/>
      <c r="Z23" s="4"/>
      <c r="AA23" s="5"/>
    </row>
    <row r="24" spans="1:27" ht="12.75">
      <c r="A24" s="3" t="s">
        <v>31</v>
      </c>
      <c r="B24" s="3" t="s">
        <v>63</v>
      </c>
      <c r="C24" s="3" t="s">
        <v>2</v>
      </c>
      <c r="D24" s="3">
        <v>28</v>
      </c>
      <c r="E24" s="3">
        <v>14</v>
      </c>
      <c r="F24" s="3" t="s">
        <v>82</v>
      </c>
      <c r="G24" s="3">
        <v>4</v>
      </c>
      <c r="H24" s="3" t="s">
        <v>86</v>
      </c>
      <c r="I24" s="3" t="s">
        <v>100</v>
      </c>
      <c r="J24" s="3">
        <v>51.6</v>
      </c>
      <c r="K24" s="3">
        <v>52.7</v>
      </c>
      <c r="L24" s="3">
        <v>64.3</v>
      </c>
      <c r="M24" s="3">
        <v>40</v>
      </c>
      <c r="W24" s="3">
        <f t="shared" si="1"/>
        <v>40</v>
      </c>
      <c r="X24" s="3">
        <f t="shared" si="0"/>
        <v>52.7</v>
      </c>
      <c r="Y24" s="4">
        <f t="shared" si="2"/>
        <v>0.6220839813374806</v>
      </c>
      <c r="Z24" s="4">
        <f t="shared" si="3"/>
        <v>0.8195956454121307</v>
      </c>
      <c r="AA24" s="5">
        <f t="shared" si="4"/>
        <v>0.19751166407465015</v>
      </c>
    </row>
    <row r="25" spans="1:27" ht="12.75">
      <c r="A25" s="3" t="s">
        <v>32</v>
      </c>
      <c r="B25" s="3" t="s">
        <v>56</v>
      </c>
      <c r="C25" s="3" t="s">
        <v>2</v>
      </c>
      <c r="D25" s="3">
        <v>22</v>
      </c>
      <c r="E25" s="3">
        <v>2</v>
      </c>
      <c r="F25" s="3" t="s">
        <v>77</v>
      </c>
      <c r="G25" s="3">
        <v>4</v>
      </c>
      <c r="H25" s="3" t="s">
        <v>86</v>
      </c>
      <c r="I25" s="3" t="s">
        <v>101</v>
      </c>
      <c r="J25" s="3">
        <v>43.4</v>
      </c>
      <c r="K25" s="3">
        <v>43.7</v>
      </c>
      <c r="L25" s="3">
        <v>82.1</v>
      </c>
      <c r="M25" s="3">
        <v>15</v>
      </c>
      <c r="N25" s="3">
        <v>26</v>
      </c>
      <c r="O25" s="3">
        <v>30</v>
      </c>
      <c r="R25" s="3">
        <v>35</v>
      </c>
      <c r="S25" s="3">
        <v>40</v>
      </c>
      <c r="W25" s="3">
        <f t="shared" si="1"/>
        <v>40</v>
      </c>
      <c r="X25" s="3">
        <f t="shared" si="0"/>
        <v>43.7</v>
      </c>
      <c r="Y25" s="4">
        <f t="shared" si="2"/>
        <v>0.48721071863581</v>
      </c>
      <c r="Z25" s="4">
        <f t="shared" si="3"/>
        <v>0.5322777101096224</v>
      </c>
      <c r="AA25" s="5">
        <f t="shared" si="4"/>
        <v>0.045066991473812434</v>
      </c>
    </row>
    <row r="26" spans="1:27" ht="12.75">
      <c r="A26" s="3" t="s">
        <v>33</v>
      </c>
      <c r="B26" s="3" t="s">
        <v>65</v>
      </c>
      <c r="C26" s="3" t="s">
        <v>2</v>
      </c>
      <c r="D26" s="3">
        <v>29</v>
      </c>
      <c r="E26" s="3">
        <v>8</v>
      </c>
      <c r="F26" s="3" t="s">
        <v>81</v>
      </c>
      <c r="G26" s="3">
        <v>4</v>
      </c>
      <c r="H26" s="3" t="s">
        <v>86</v>
      </c>
      <c r="I26" s="3" t="s">
        <v>100</v>
      </c>
      <c r="J26" s="3">
        <v>59.4</v>
      </c>
      <c r="K26" s="3">
        <v>55.8</v>
      </c>
      <c r="L26" s="3">
        <v>76.3</v>
      </c>
      <c r="M26" s="3">
        <v>50</v>
      </c>
      <c r="O26" s="3">
        <v>30</v>
      </c>
      <c r="R26" s="3">
        <v>35</v>
      </c>
      <c r="S26" s="3">
        <v>40</v>
      </c>
      <c r="T26" s="3">
        <v>41</v>
      </c>
      <c r="U26" s="3">
        <v>43</v>
      </c>
      <c r="V26" s="3">
        <v>44</v>
      </c>
      <c r="W26" s="3">
        <f t="shared" si="1"/>
        <v>50</v>
      </c>
      <c r="X26" s="3">
        <f t="shared" si="0"/>
        <v>59.4</v>
      </c>
      <c r="Y26" s="4">
        <f t="shared" si="2"/>
        <v>0.6553079947575361</v>
      </c>
      <c r="Z26" s="4">
        <f t="shared" si="3"/>
        <v>0.7785058977719528</v>
      </c>
      <c r="AA26" s="5">
        <f t="shared" si="4"/>
        <v>0.12319790301441669</v>
      </c>
    </row>
    <row r="27" spans="1:27" ht="12.75">
      <c r="A27" s="3" t="s">
        <v>34</v>
      </c>
      <c r="B27" s="3" t="s">
        <v>167</v>
      </c>
      <c r="C27" s="3" t="s">
        <v>2</v>
      </c>
      <c r="D27" s="3">
        <v>29</v>
      </c>
      <c r="E27" s="3">
        <v>1.5</v>
      </c>
      <c r="F27" s="3" t="s">
        <v>80</v>
      </c>
      <c r="G27" s="3">
        <v>3</v>
      </c>
      <c r="H27" s="3" t="s">
        <v>92</v>
      </c>
      <c r="J27" s="3">
        <v>48.6</v>
      </c>
      <c r="K27" s="3">
        <v>57.9</v>
      </c>
      <c r="L27" s="3">
        <v>91.8</v>
      </c>
      <c r="M27" s="3">
        <v>40</v>
      </c>
      <c r="O27" s="3">
        <v>30</v>
      </c>
      <c r="W27" s="3">
        <f t="shared" si="1"/>
        <v>40</v>
      </c>
      <c r="X27" s="3">
        <f t="shared" si="0"/>
        <v>57.9</v>
      </c>
      <c r="Y27" s="4">
        <f t="shared" si="2"/>
        <v>0.4357298474945534</v>
      </c>
      <c r="Z27" s="4">
        <f t="shared" si="3"/>
        <v>0.630718954248366</v>
      </c>
      <c r="AA27" s="5">
        <f t="shared" si="4"/>
        <v>0.1949891067538126</v>
      </c>
    </row>
    <row r="28" spans="1:27" ht="12.75">
      <c r="A28" s="3" t="s">
        <v>35</v>
      </c>
      <c r="B28" s="3" t="s">
        <v>54</v>
      </c>
      <c r="C28" s="3" t="s">
        <v>2</v>
      </c>
      <c r="D28" s="3">
        <v>25</v>
      </c>
      <c r="E28" s="3">
        <v>0.1</v>
      </c>
      <c r="G28" s="3">
        <v>5</v>
      </c>
      <c r="H28" s="3" t="s">
        <v>86</v>
      </c>
      <c r="J28" s="3">
        <v>51.1</v>
      </c>
      <c r="K28" s="3">
        <v>42.4</v>
      </c>
      <c r="L28" s="3">
        <v>70.5</v>
      </c>
      <c r="M28" s="3">
        <v>40</v>
      </c>
      <c r="W28" s="3">
        <f t="shared" si="1"/>
        <v>40</v>
      </c>
      <c r="X28" s="3">
        <f t="shared" si="0"/>
        <v>51.1</v>
      </c>
      <c r="Y28" s="4">
        <f t="shared" si="2"/>
        <v>0.5673758865248227</v>
      </c>
      <c r="Z28" s="4">
        <f t="shared" si="3"/>
        <v>0.724822695035461</v>
      </c>
      <c r="AA28" s="5">
        <f t="shared" si="4"/>
        <v>0.1574468085106383</v>
      </c>
    </row>
    <row r="29" spans="1:27" ht="12.75">
      <c r="A29" s="3" t="s">
        <v>36</v>
      </c>
      <c r="B29" s="3" t="s">
        <v>66</v>
      </c>
      <c r="C29" s="3" t="s">
        <v>11</v>
      </c>
      <c r="D29" s="3">
        <v>24</v>
      </c>
      <c r="E29" s="3">
        <v>1</v>
      </c>
      <c r="H29" s="3" t="s">
        <v>86</v>
      </c>
      <c r="J29" s="3">
        <v>25.9</v>
      </c>
      <c r="K29" s="3">
        <v>25.7</v>
      </c>
      <c r="L29" s="3">
        <v>58</v>
      </c>
      <c r="X29" s="3">
        <f t="shared" si="0"/>
        <v>25.9</v>
      </c>
      <c r="Y29" s="4"/>
      <c r="Z29" s="4">
        <f t="shared" si="3"/>
        <v>0.446551724137931</v>
      </c>
      <c r="AA29" s="5">
        <f t="shared" si="4"/>
        <v>0.446551724137931</v>
      </c>
    </row>
    <row r="30" spans="1:27" ht="12.75">
      <c r="A30" s="3" t="s">
        <v>37</v>
      </c>
      <c r="B30" s="3" t="s">
        <v>67</v>
      </c>
      <c r="C30" s="3" t="s">
        <v>11</v>
      </c>
      <c r="D30" s="3">
        <v>27</v>
      </c>
      <c r="E30" s="3">
        <v>1.5</v>
      </c>
      <c r="F30" s="3" t="s">
        <v>80</v>
      </c>
      <c r="G30" s="3">
        <v>3</v>
      </c>
      <c r="H30" s="3" t="s">
        <v>93</v>
      </c>
      <c r="I30" s="3" t="s">
        <v>102</v>
      </c>
      <c r="J30" s="3">
        <v>42.1</v>
      </c>
      <c r="K30" s="3">
        <v>34.4</v>
      </c>
      <c r="L30" s="3">
        <v>62.2</v>
      </c>
      <c r="M30" s="3">
        <v>15</v>
      </c>
      <c r="W30" s="3">
        <f t="shared" si="1"/>
        <v>15</v>
      </c>
      <c r="X30" s="3">
        <f t="shared" si="0"/>
        <v>42.1</v>
      </c>
      <c r="Y30" s="4">
        <f t="shared" si="2"/>
        <v>0.24115755627009644</v>
      </c>
      <c r="Z30" s="4">
        <f t="shared" si="3"/>
        <v>0.6768488745980707</v>
      </c>
      <c r="AA30" s="5">
        <f t="shared" si="4"/>
        <v>0.4356913183279743</v>
      </c>
    </row>
    <row r="31" spans="1:27" ht="12.75">
      <c r="A31" s="3" t="s">
        <v>38</v>
      </c>
      <c r="B31" s="3" t="s">
        <v>68</v>
      </c>
      <c r="C31" s="3" t="s">
        <v>11</v>
      </c>
      <c r="D31" s="3">
        <v>25</v>
      </c>
      <c r="E31" s="3">
        <v>5</v>
      </c>
      <c r="F31" s="3" t="s">
        <v>75</v>
      </c>
      <c r="G31" s="3">
        <v>4</v>
      </c>
      <c r="H31" s="3" t="s">
        <v>86</v>
      </c>
      <c r="J31" s="3">
        <v>42</v>
      </c>
      <c r="K31" s="11">
        <v>35.1</v>
      </c>
      <c r="L31" s="11">
        <v>54.9</v>
      </c>
      <c r="M31" s="11">
        <v>15</v>
      </c>
      <c r="N31" s="11">
        <v>26</v>
      </c>
      <c r="O31" s="11">
        <v>30</v>
      </c>
      <c r="P31" s="11"/>
      <c r="Q31" s="11"/>
      <c r="R31" s="11"/>
      <c r="S31" s="11"/>
      <c r="T31" s="11"/>
      <c r="U31" s="11"/>
      <c r="V31" s="11"/>
      <c r="W31" s="11">
        <f t="shared" si="1"/>
        <v>30</v>
      </c>
      <c r="X31" s="3">
        <f t="shared" si="0"/>
        <v>42</v>
      </c>
      <c r="Y31" s="4">
        <f t="shared" si="2"/>
        <v>0.546448087431694</v>
      </c>
      <c r="Z31" s="4">
        <f t="shared" si="3"/>
        <v>0.7650273224043717</v>
      </c>
      <c r="AA31" s="5">
        <f t="shared" si="4"/>
        <v>0.21857923497267762</v>
      </c>
    </row>
    <row r="32" spans="1:27" ht="12.75">
      <c r="A32" s="3" t="s">
        <v>39</v>
      </c>
      <c r="B32" s="3" t="s">
        <v>69</v>
      </c>
      <c r="C32" s="3" t="s">
        <v>2</v>
      </c>
      <c r="D32" s="3">
        <v>21</v>
      </c>
      <c r="E32" s="3">
        <v>0.1</v>
      </c>
      <c r="G32" s="3">
        <v>3</v>
      </c>
      <c r="H32" s="3" t="s">
        <v>86</v>
      </c>
      <c r="J32" s="3">
        <v>28</v>
      </c>
      <c r="K32" s="3">
        <v>25.2</v>
      </c>
      <c r="L32" s="3">
        <v>53.3</v>
      </c>
      <c r="M32" s="3">
        <v>15</v>
      </c>
      <c r="W32" s="3">
        <f t="shared" si="1"/>
        <v>15</v>
      </c>
      <c r="X32" s="3">
        <f t="shared" si="0"/>
        <v>28</v>
      </c>
      <c r="Y32" s="4">
        <f t="shared" si="2"/>
        <v>0.28142589118198874</v>
      </c>
      <c r="Z32" s="4">
        <f t="shared" si="3"/>
        <v>0.525328330206379</v>
      </c>
      <c r="AA32" s="5">
        <f t="shared" si="4"/>
        <v>0.2439024390243903</v>
      </c>
    </row>
    <row r="33" spans="1:27" ht="12.75">
      <c r="A33" s="3" t="s">
        <v>40</v>
      </c>
      <c r="B33" s="3" t="s">
        <v>60</v>
      </c>
      <c r="C33" s="3" t="s">
        <v>2</v>
      </c>
      <c r="D33" s="3">
        <v>21</v>
      </c>
      <c r="E33" s="3">
        <v>0.3</v>
      </c>
      <c r="G33" s="3">
        <v>5</v>
      </c>
      <c r="H33" s="3" t="s">
        <v>86</v>
      </c>
      <c r="J33" s="3">
        <v>46</v>
      </c>
      <c r="K33" s="3">
        <v>43</v>
      </c>
      <c r="L33" s="3">
        <v>65</v>
      </c>
      <c r="M33" s="3">
        <v>15</v>
      </c>
      <c r="N33" s="3">
        <v>26</v>
      </c>
      <c r="O33" s="3">
        <v>30</v>
      </c>
      <c r="W33" s="3">
        <f t="shared" si="1"/>
        <v>30</v>
      </c>
      <c r="X33" s="3">
        <f t="shared" si="0"/>
        <v>46</v>
      </c>
      <c r="Y33" s="4">
        <f t="shared" si="2"/>
        <v>0.46153846153846156</v>
      </c>
      <c r="Z33" s="4">
        <f t="shared" si="3"/>
        <v>0.7076923076923077</v>
      </c>
      <c r="AA33" s="5">
        <f t="shared" si="4"/>
        <v>0.24615384615384617</v>
      </c>
    </row>
    <row r="34" spans="1:27" ht="12.75">
      <c r="A34" s="3" t="s">
        <v>41</v>
      </c>
      <c r="B34" s="3" t="s">
        <v>56</v>
      </c>
      <c r="C34" s="3" t="s">
        <v>2</v>
      </c>
      <c r="D34" s="3">
        <v>30</v>
      </c>
      <c r="E34" s="3">
        <v>4</v>
      </c>
      <c r="F34" s="3" t="s">
        <v>83</v>
      </c>
      <c r="G34" s="3">
        <v>4</v>
      </c>
      <c r="H34" s="3" t="s">
        <v>86</v>
      </c>
      <c r="I34" s="3" t="s">
        <v>100</v>
      </c>
      <c r="J34" s="3">
        <v>44.1</v>
      </c>
      <c r="K34" s="3">
        <v>44.9</v>
      </c>
      <c r="L34" s="3">
        <v>57.2</v>
      </c>
      <c r="M34" s="3">
        <v>30</v>
      </c>
      <c r="O34" s="3">
        <v>30</v>
      </c>
      <c r="R34" s="3">
        <v>35</v>
      </c>
      <c r="S34" s="3">
        <v>40</v>
      </c>
      <c r="W34" s="3">
        <f t="shared" si="1"/>
        <v>40</v>
      </c>
      <c r="X34" s="3">
        <f t="shared" si="0"/>
        <v>44.9</v>
      </c>
      <c r="Y34" s="4">
        <f t="shared" si="2"/>
        <v>0.6993006993006993</v>
      </c>
      <c r="Z34" s="4">
        <f t="shared" si="3"/>
        <v>0.7849650349650349</v>
      </c>
      <c r="AA34" s="5">
        <f t="shared" si="4"/>
        <v>0.08566433566433562</v>
      </c>
    </row>
    <row r="35" spans="1:27" ht="12.75">
      <c r="A35" s="3" t="s">
        <v>42</v>
      </c>
      <c r="B35" s="3" t="s">
        <v>51</v>
      </c>
      <c r="C35" s="3" t="s">
        <v>2</v>
      </c>
      <c r="D35" s="3">
        <v>29</v>
      </c>
      <c r="E35" s="3">
        <v>0.1</v>
      </c>
      <c r="G35" s="3">
        <v>4</v>
      </c>
      <c r="H35" s="3" t="s">
        <v>86</v>
      </c>
      <c r="J35" s="3">
        <v>45.8</v>
      </c>
      <c r="K35" s="3">
        <v>41.5</v>
      </c>
      <c r="L35" s="3">
        <v>52.4</v>
      </c>
      <c r="M35" s="3">
        <v>15</v>
      </c>
      <c r="W35" s="3">
        <f t="shared" si="1"/>
        <v>15</v>
      </c>
      <c r="X35" s="3">
        <f t="shared" si="0"/>
        <v>45.8</v>
      </c>
      <c r="Y35" s="4">
        <f t="shared" si="2"/>
        <v>0.28625954198473286</v>
      </c>
      <c r="Z35" s="4">
        <f t="shared" si="3"/>
        <v>0.8740458015267175</v>
      </c>
      <c r="AA35" s="5">
        <f t="shared" si="4"/>
        <v>0.5877862595419847</v>
      </c>
    </row>
    <row r="36" spans="1:27" ht="12.75">
      <c r="A36" s="3" t="s">
        <v>43</v>
      </c>
      <c r="B36" s="3" t="s">
        <v>70</v>
      </c>
      <c r="C36" s="3" t="s">
        <v>2</v>
      </c>
      <c r="D36" s="3">
        <v>26</v>
      </c>
      <c r="E36" s="3">
        <v>4</v>
      </c>
      <c r="F36" s="3" t="s">
        <v>80</v>
      </c>
      <c r="G36" s="3">
        <v>3</v>
      </c>
      <c r="H36" s="3" t="s">
        <v>86</v>
      </c>
      <c r="J36" s="3">
        <v>29.4</v>
      </c>
      <c r="K36" s="3">
        <v>34.5</v>
      </c>
      <c r="L36" s="3">
        <v>54.4</v>
      </c>
      <c r="M36" s="3">
        <v>15</v>
      </c>
      <c r="W36" s="3">
        <f t="shared" si="1"/>
        <v>15</v>
      </c>
      <c r="X36" s="3">
        <f t="shared" si="0"/>
        <v>34.5</v>
      </c>
      <c r="Y36" s="4">
        <f t="shared" si="2"/>
        <v>0.2757352941176471</v>
      </c>
      <c r="Z36" s="4">
        <f t="shared" si="3"/>
        <v>0.6341911764705882</v>
      </c>
      <c r="AA36" s="5">
        <f t="shared" si="4"/>
        <v>0.3584558823529411</v>
      </c>
    </row>
    <row r="37" spans="1:27" ht="12.75">
      <c r="A37" s="3" t="s">
        <v>44</v>
      </c>
      <c r="B37" s="3" t="s">
        <v>71</v>
      </c>
      <c r="C37" s="3" t="s">
        <v>2</v>
      </c>
      <c r="D37" s="3">
        <v>26</v>
      </c>
      <c r="E37" s="3">
        <v>5</v>
      </c>
      <c r="F37" s="3" t="s">
        <v>84</v>
      </c>
      <c r="G37" s="3">
        <v>3</v>
      </c>
      <c r="H37" s="3" t="s">
        <v>94</v>
      </c>
      <c r="I37" s="3" t="s">
        <v>100</v>
      </c>
      <c r="J37" s="3">
        <v>43.4</v>
      </c>
      <c r="K37" s="3">
        <v>43.4</v>
      </c>
      <c r="L37" s="3">
        <v>61.8</v>
      </c>
      <c r="M37" s="3">
        <v>30</v>
      </c>
      <c r="W37" s="3">
        <f t="shared" si="1"/>
        <v>30</v>
      </c>
      <c r="X37" s="3">
        <f t="shared" si="0"/>
        <v>43.4</v>
      </c>
      <c r="Y37" s="4">
        <f t="shared" si="2"/>
        <v>0.4854368932038835</v>
      </c>
      <c r="Z37" s="4">
        <f t="shared" si="3"/>
        <v>0.7022653721682848</v>
      </c>
      <c r="AA37" s="5">
        <f t="shared" si="4"/>
        <v>0.21682847896440127</v>
      </c>
    </row>
    <row r="38" spans="1:27" ht="12.75">
      <c r="A38" s="3" t="s">
        <v>45</v>
      </c>
      <c r="B38" s="3" t="s">
        <v>52</v>
      </c>
      <c r="C38" s="3" t="s">
        <v>2</v>
      </c>
      <c r="D38" s="3">
        <v>25</v>
      </c>
      <c r="E38" s="3">
        <v>1.5</v>
      </c>
      <c r="F38" s="3" t="s">
        <v>75</v>
      </c>
      <c r="G38" s="3">
        <v>4</v>
      </c>
      <c r="H38" s="3" t="s">
        <v>86</v>
      </c>
      <c r="J38" s="3">
        <v>52.2</v>
      </c>
      <c r="K38" s="3">
        <v>54.7</v>
      </c>
      <c r="L38" s="3">
        <v>79.4</v>
      </c>
      <c r="M38" s="3">
        <v>40</v>
      </c>
      <c r="O38" s="3">
        <v>30</v>
      </c>
      <c r="R38" s="3">
        <v>35</v>
      </c>
      <c r="S38" s="3">
        <v>40</v>
      </c>
      <c r="T38" s="3">
        <v>41</v>
      </c>
      <c r="U38" s="3">
        <v>43</v>
      </c>
      <c r="V38" s="3">
        <v>44</v>
      </c>
      <c r="W38" s="3">
        <f t="shared" si="1"/>
        <v>44</v>
      </c>
      <c r="X38" s="3">
        <f t="shared" si="0"/>
        <v>54.7</v>
      </c>
      <c r="Y38" s="4">
        <f t="shared" si="2"/>
        <v>0.5541561712846347</v>
      </c>
      <c r="Z38" s="4">
        <f t="shared" si="3"/>
        <v>0.6889168765743073</v>
      </c>
      <c r="AA38" s="5">
        <f t="shared" si="4"/>
        <v>0.13476070528967266</v>
      </c>
    </row>
    <row r="39" spans="1:27" ht="12.75">
      <c r="A39" s="3" t="s">
        <v>46</v>
      </c>
      <c r="B39" s="3" t="s">
        <v>72</v>
      </c>
      <c r="C39" s="3" t="s">
        <v>11</v>
      </c>
      <c r="D39" s="3">
        <v>20</v>
      </c>
      <c r="E39" s="3">
        <v>4</v>
      </c>
      <c r="F39" s="3" t="s">
        <v>3</v>
      </c>
      <c r="G39" s="3">
        <v>3</v>
      </c>
      <c r="H39" s="3" t="s">
        <v>95</v>
      </c>
      <c r="I39" s="3" t="s">
        <v>96</v>
      </c>
      <c r="J39" s="3">
        <v>30.2</v>
      </c>
      <c r="K39" s="3">
        <v>30.8</v>
      </c>
      <c r="L39" s="3">
        <v>58.5</v>
      </c>
      <c r="P39" s="3">
        <v>31</v>
      </c>
      <c r="Q39" s="3">
        <v>32</v>
      </c>
      <c r="W39" s="3">
        <f t="shared" si="1"/>
        <v>32</v>
      </c>
      <c r="X39" s="3">
        <f t="shared" si="0"/>
        <v>30.8</v>
      </c>
      <c r="Y39" s="4">
        <f t="shared" si="2"/>
        <v>0.5470085470085471</v>
      </c>
      <c r="Z39" s="4">
        <f t="shared" si="3"/>
        <v>0.5264957264957265</v>
      </c>
      <c r="AA39" s="5">
        <f t="shared" si="4"/>
        <v>-0.02051282051282055</v>
      </c>
    </row>
    <row r="40" spans="1:27" ht="12.75">
      <c r="A40" s="3" t="s">
        <v>73</v>
      </c>
      <c r="C40" s="3" t="s">
        <v>2</v>
      </c>
      <c r="O40" s="3">
        <v>30</v>
      </c>
      <c r="R40" s="3">
        <v>35</v>
      </c>
      <c r="W40" s="3">
        <f t="shared" si="1"/>
        <v>35</v>
      </c>
      <c r="Y40" s="4"/>
      <c r="Z40" s="4"/>
      <c r="AA40" s="5"/>
    </row>
    <row r="42" spans="1:27" ht="12.75">
      <c r="A42" s="3" t="s">
        <v>117</v>
      </c>
      <c r="D42" s="6">
        <f aca="true" t="shared" si="5" ref="D42:L42">AVERAGE(D2:D40)</f>
        <v>27.10810810810811</v>
      </c>
      <c r="E42" s="6">
        <f t="shared" si="5"/>
        <v>3.605405405405405</v>
      </c>
      <c r="F42" s="6"/>
      <c r="G42" s="6">
        <f t="shared" si="5"/>
        <v>3.6666666666666665</v>
      </c>
      <c r="H42" s="6"/>
      <c r="I42" s="6"/>
      <c r="J42" s="6">
        <f t="shared" si="5"/>
        <v>44.415789473684214</v>
      </c>
      <c r="K42" s="6">
        <f t="shared" si="5"/>
        <v>42.08947368421053</v>
      </c>
      <c r="L42" s="6">
        <f t="shared" si="5"/>
        <v>67.04722222222223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7">
        <f>AVERAGE(W2:W40)</f>
        <v>30</v>
      </c>
      <c r="X42" s="6">
        <f>AVERAGE(X2:X40)</f>
        <v>45.26578947368422</v>
      </c>
      <c r="Y42" s="4">
        <f>AVERAGE(Y2:Y40)</f>
        <v>0.45173959770838623</v>
      </c>
      <c r="Z42" s="4">
        <f>AVERAGE(Z2:Z40)</f>
        <v>0.689453714678122</v>
      </c>
      <c r="AA42" s="4">
        <f>AVERAGE(AA2:AA40)</f>
        <v>0.2502624391283022</v>
      </c>
    </row>
  </sheetData>
  <sheetProtection/>
  <conditionalFormatting sqref="AA1:AA65536">
    <cfRule type="aboveAverage" priority="2" dxfId="1" stopIfTrue="1" aboveAverage="0">
      <formula>AA1&lt;AVERAGE($AA:$AA)</formula>
    </cfRule>
  </conditionalFormatting>
  <conditionalFormatting sqref="Z1:Z65536">
    <cfRule type="aboveAverage" priority="1" dxfId="0" stopIfTrue="1">
      <formula>Z1&gt;AVERAGE($Z:$Z)</formula>
    </cfRule>
  </conditionalFormatting>
  <conditionalFormatting sqref="AA40">
    <cfRule type="colorScale" priority="3" dxfId="14">
      <colorScale>
        <cfvo type="num" val="0"/>
        <cfvo type="num" val="&quot;0+$AA$42&quot;"/>
        <color theme="6" tint="0.5999900102615356"/>
        <color rgb="FFFFEF9C"/>
      </colorScale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A1">
      <pane ySplit="3105" topLeftCell="BM1" activePane="bottomLeft" state="split"/>
      <selection pane="topLeft" activeCell="Z1" sqref="Z1:Z16384"/>
      <selection pane="bottomLeft" activeCell="C15" sqref="C15"/>
    </sheetView>
  </sheetViews>
  <sheetFormatPr defaultColWidth="7.421875" defaultRowHeight="15"/>
  <cols>
    <col min="1" max="1" width="12.140625" style="3" bestFit="1" customWidth="1"/>
    <col min="2" max="2" width="10.57421875" style="3" bestFit="1" customWidth="1"/>
    <col min="3" max="3" width="3.28125" style="3" bestFit="1" customWidth="1"/>
    <col min="4" max="4" width="4.421875" style="3" bestFit="1" customWidth="1"/>
    <col min="5" max="5" width="4.00390625" style="3" bestFit="1" customWidth="1"/>
    <col min="6" max="6" width="3.8515625" style="3" bestFit="1" customWidth="1"/>
    <col min="7" max="7" width="3.421875" style="3" bestFit="1" customWidth="1"/>
    <col min="8" max="8" width="11.7109375" style="3" bestFit="1" customWidth="1"/>
    <col min="9" max="9" width="17.421875" style="3" bestFit="1" customWidth="1"/>
    <col min="10" max="11" width="5.00390625" style="3" bestFit="1" customWidth="1"/>
    <col min="12" max="12" width="6.00390625" style="3" bestFit="1" customWidth="1"/>
    <col min="13" max="13" width="3.28125" style="3" bestFit="1" customWidth="1"/>
    <col min="14" max="22" width="3.00390625" style="3" bestFit="1" customWidth="1"/>
    <col min="23" max="23" width="3.28125" style="3" bestFit="1" customWidth="1"/>
    <col min="24" max="24" width="5.00390625" style="3" bestFit="1" customWidth="1"/>
    <col min="25" max="27" width="4.28125" style="3" bestFit="1" customWidth="1"/>
    <col min="28" max="16384" width="7.421875" style="3" customWidth="1"/>
  </cols>
  <sheetData>
    <row r="1" spans="1:27" s="1" customFormat="1" ht="96">
      <c r="A1" s="1" t="s">
        <v>108</v>
      </c>
      <c r="B1" s="1" t="s">
        <v>109</v>
      </c>
      <c r="C1" s="1" t="s">
        <v>6</v>
      </c>
      <c r="D1" s="1" t="s">
        <v>7</v>
      </c>
      <c r="E1" s="1" t="s">
        <v>110</v>
      </c>
      <c r="F1" s="1" t="s">
        <v>111</v>
      </c>
      <c r="G1" s="1" t="s">
        <v>8</v>
      </c>
      <c r="H1" s="1" t="s">
        <v>9</v>
      </c>
      <c r="I1" s="1" t="s">
        <v>112</v>
      </c>
      <c r="J1" s="1" t="s">
        <v>114</v>
      </c>
      <c r="K1" s="1" t="s">
        <v>113</v>
      </c>
      <c r="L1" s="1" t="s">
        <v>115</v>
      </c>
      <c r="M1" s="1" t="s">
        <v>116</v>
      </c>
      <c r="N1" s="2">
        <v>26</v>
      </c>
      <c r="O1" s="2">
        <v>30</v>
      </c>
      <c r="P1" s="2">
        <v>31</v>
      </c>
      <c r="Q1" s="2">
        <v>32</v>
      </c>
      <c r="R1" s="2">
        <v>35</v>
      </c>
      <c r="S1" s="2">
        <v>40</v>
      </c>
      <c r="T1" s="2">
        <v>41</v>
      </c>
      <c r="U1" s="2">
        <v>43</v>
      </c>
      <c r="V1" s="2">
        <v>44</v>
      </c>
      <c r="W1" s="1" t="s">
        <v>119</v>
      </c>
      <c r="X1" s="1" t="s">
        <v>118</v>
      </c>
      <c r="Y1" s="1" t="s">
        <v>121</v>
      </c>
      <c r="Z1" s="1" t="s">
        <v>120</v>
      </c>
      <c r="AA1" s="1" t="s">
        <v>122</v>
      </c>
    </row>
    <row r="2" spans="1:27" ht="12.75">
      <c r="A2" s="3" t="s">
        <v>0</v>
      </c>
      <c r="B2" s="3" t="s">
        <v>1</v>
      </c>
      <c r="C2" s="3" t="s">
        <v>2</v>
      </c>
      <c r="D2" s="3">
        <v>17</v>
      </c>
      <c r="E2" s="3">
        <v>8</v>
      </c>
      <c r="F2" s="3" t="s">
        <v>3</v>
      </c>
      <c r="G2" s="3">
        <v>3</v>
      </c>
      <c r="H2" s="3" t="s">
        <v>4</v>
      </c>
      <c r="I2" s="3" t="s">
        <v>5</v>
      </c>
      <c r="J2" s="3">
        <v>56.6</v>
      </c>
      <c r="K2" s="3">
        <v>47.8</v>
      </c>
      <c r="L2" s="3">
        <v>75.8</v>
      </c>
      <c r="M2" s="3">
        <v>40</v>
      </c>
      <c r="W2" s="3">
        <f>MAX(M2:V2)</f>
        <v>40</v>
      </c>
      <c r="X2" s="3">
        <f>MAX(J2,K2)</f>
        <v>56.6</v>
      </c>
      <c r="Y2" s="4">
        <f>W2/L2</f>
        <v>0.5277044854881267</v>
      </c>
      <c r="Z2" s="4">
        <f>X2/L2</f>
        <v>0.7467018469656993</v>
      </c>
      <c r="AA2" s="5">
        <f>Z2-Y2</f>
        <v>0.21899736147757265</v>
      </c>
    </row>
    <row r="3" spans="1:27" ht="12.75">
      <c r="A3" s="3" t="s">
        <v>12</v>
      </c>
      <c r="B3" s="3" t="s">
        <v>47</v>
      </c>
      <c r="C3" s="3" t="s">
        <v>11</v>
      </c>
      <c r="D3" s="3">
        <v>25</v>
      </c>
      <c r="E3" s="3">
        <v>13</v>
      </c>
      <c r="F3" s="3" t="s">
        <v>74</v>
      </c>
      <c r="G3" s="3">
        <v>4</v>
      </c>
      <c r="H3" s="3" t="s">
        <v>30</v>
      </c>
      <c r="I3" s="3" t="s">
        <v>103</v>
      </c>
      <c r="J3" s="3">
        <v>32.7</v>
      </c>
      <c r="K3" s="3">
        <v>26.3</v>
      </c>
      <c r="L3" s="3">
        <v>57</v>
      </c>
      <c r="M3" s="3">
        <v>15</v>
      </c>
      <c r="W3" s="3">
        <f aca="true" t="shared" si="0" ref="W3:W19">MAX(M3:V3)</f>
        <v>15</v>
      </c>
      <c r="X3" s="3">
        <f aca="true" t="shared" si="1" ref="X3:X19">MAX(J3,K3)</f>
        <v>32.7</v>
      </c>
      <c r="Y3" s="4">
        <f aca="true" t="shared" si="2" ref="Y3:Y19">W3/L3</f>
        <v>0.2631578947368421</v>
      </c>
      <c r="Z3" s="4">
        <f aca="true" t="shared" si="3" ref="Z3:Z19">X3/L3</f>
        <v>0.5736842105263158</v>
      </c>
      <c r="AA3" s="5">
        <f aca="true" t="shared" si="4" ref="AA3:AA19">Z3-Y3</f>
        <v>0.3105263157894737</v>
      </c>
    </row>
    <row r="4" spans="1:27" ht="12.75">
      <c r="A4" s="3" t="s">
        <v>13</v>
      </c>
      <c r="B4" s="3" t="s">
        <v>49</v>
      </c>
      <c r="C4" s="3" t="s">
        <v>2</v>
      </c>
      <c r="D4" s="3">
        <v>20</v>
      </c>
      <c r="E4" s="3">
        <v>0.5</v>
      </c>
      <c r="F4" s="3" t="s">
        <v>75</v>
      </c>
      <c r="G4" s="3">
        <v>3</v>
      </c>
      <c r="H4" s="3" t="s">
        <v>86</v>
      </c>
      <c r="J4" s="3">
        <v>45.1</v>
      </c>
      <c r="K4" s="3">
        <v>37.3</v>
      </c>
      <c r="L4" s="3">
        <v>64</v>
      </c>
      <c r="M4" s="3">
        <v>15</v>
      </c>
      <c r="W4" s="3">
        <f t="shared" si="0"/>
        <v>15</v>
      </c>
      <c r="X4" s="3">
        <f t="shared" si="1"/>
        <v>45.1</v>
      </c>
      <c r="Y4" s="4">
        <f t="shared" si="2"/>
        <v>0.234375</v>
      </c>
      <c r="Z4" s="4">
        <f t="shared" si="3"/>
        <v>0.7046875</v>
      </c>
      <c r="AA4" s="5">
        <f t="shared" si="4"/>
        <v>0.4703125</v>
      </c>
    </row>
    <row r="5" spans="1:27" ht="12.75">
      <c r="A5" s="3" t="s">
        <v>14</v>
      </c>
      <c r="B5" s="3" t="s">
        <v>50</v>
      </c>
      <c r="C5" s="3" t="s">
        <v>2</v>
      </c>
      <c r="D5" s="3">
        <v>33</v>
      </c>
      <c r="E5" s="3">
        <v>6</v>
      </c>
      <c r="F5" s="3" t="s">
        <v>76</v>
      </c>
      <c r="G5" s="3">
        <v>4</v>
      </c>
      <c r="H5" s="3" t="s">
        <v>86</v>
      </c>
      <c r="I5" s="3" t="s">
        <v>104</v>
      </c>
      <c r="J5" s="3">
        <v>54.7</v>
      </c>
      <c r="K5" s="3">
        <v>54.6</v>
      </c>
      <c r="L5" s="3">
        <v>60.8</v>
      </c>
      <c r="M5" s="3">
        <v>40</v>
      </c>
      <c r="O5" s="3">
        <v>30</v>
      </c>
      <c r="R5" s="3">
        <v>35</v>
      </c>
      <c r="S5" s="3">
        <v>40</v>
      </c>
      <c r="T5" s="3">
        <v>41</v>
      </c>
      <c r="W5" s="3">
        <f t="shared" si="0"/>
        <v>41</v>
      </c>
      <c r="X5" s="3">
        <f t="shared" si="1"/>
        <v>54.7</v>
      </c>
      <c r="Y5" s="4">
        <f t="shared" si="2"/>
        <v>0.674342105263158</v>
      </c>
      <c r="Z5" s="4">
        <f t="shared" si="3"/>
        <v>0.899671052631579</v>
      </c>
      <c r="AA5" s="5">
        <f t="shared" si="4"/>
        <v>0.22532894736842102</v>
      </c>
    </row>
    <row r="6" spans="1:27" ht="12.75">
      <c r="A6" s="3" t="s">
        <v>106</v>
      </c>
      <c r="B6" s="3" t="s">
        <v>52</v>
      </c>
      <c r="C6" s="3" t="s">
        <v>2</v>
      </c>
      <c r="D6" s="3">
        <v>28</v>
      </c>
      <c r="E6" s="3">
        <v>4</v>
      </c>
      <c r="F6" s="3" t="s">
        <v>78</v>
      </c>
      <c r="G6" s="3">
        <v>3</v>
      </c>
      <c r="H6" s="3" t="s">
        <v>86</v>
      </c>
      <c r="J6" s="3">
        <v>55.4</v>
      </c>
      <c r="K6" s="3">
        <v>49.2</v>
      </c>
      <c r="L6" s="3">
        <v>74.5</v>
      </c>
      <c r="M6" s="3">
        <v>30</v>
      </c>
      <c r="W6" s="3">
        <f t="shared" si="0"/>
        <v>30</v>
      </c>
      <c r="X6" s="3">
        <f t="shared" si="1"/>
        <v>55.4</v>
      </c>
      <c r="Y6" s="4">
        <f t="shared" si="2"/>
        <v>0.40268456375838924</v>
      </c>
      <c r="Z6" s="4">
        <f t="shared" si="3"/>
        <v>0.7436241610738255</v>
      </c>
      <c r="AA6" s="5">
        <f t="shared" si="4"/>
        <v>0.3409395973154362</v>
      </c>
    </row>
    <row r="7" spans="1:27" ht="12.75">
      <c r="A7" s="3" t="s">
        <v>17</v>
      </c>
      <c r="B7" s="3" t="s">
        <v>54</v>
      </c>
      <c r="C7" s="3" t="s">
        <v>2</v>
      </c>
      <c r="D7" s="3">
        <v>45</v>
      </c>
      <c r="E7" s="3">
        <v>3</v>
      </c>
      <c r="F7" s="3" t="s">
        <v>75</v>
      </c>
      <c r="G7" s="3">
        <v>4</v>
      </c>
      <c r="H7" s="3" t="s">
        <v>86</v>
      </c>
      <c r="I7" s="3" t="s">
        <v>96</v>
      </c>
      <c r="J7" s="3">
        <v>44.8</v>
      </c>
      <c r="K7" s="3">
        <v>46.1</v>
      </c>
      <c r="L7" s="3">
        <v>69.2</v>
      </c>
      <c r="M7" s="3">
        <v>15</v>
      </c>
      <c r="W7" s="3">
        <f t="shared" si="0"/>
        <v>15</v>
      </c>
      <c r="X7" s="3">
        <f t="shared" si="1"/>
        <v>46.1</v>
      </c>
      <c r="Y7" s="4">
        <f t="shared" si="2"/>
        <v>0.21676300578034682</v>
      </c>
      <c r="Z7" s="4">
        <f t="shared" si="3"/>
        <v>0.6661849710982659</v>
      </c>
      <c r="AA7" s="5">
        <f t="shared" si="4"/>
        <v>0.4494219653179191</v>
      </c>
    </row>
    <row r="8" spans="1:27" ht="12.75">
      <c r="A8" s="3" t="s">
        <v>20</v>
      </c>
      <c r="B8" s="3" t="s">
        <v>47</v>
      </c>
      <c r="C8" s="3" t="s">
        <v>11</v>
      </c>
      <c r="D8" s="3">
        <v>25</v>
      </c>
      <c r="E8" s="3">
        <v>3.5</v>
      </c>
      <c r="F8" s="3" t="s">
        <v>74</v>
      </c>
      <c r="G8" s="3">
        <v>3</v>
      </c>
      <c r="H8" s="3" t="s">
        <v>89</v>
      </c>
      <c r="J8" s="3">
        <v>42</v>
      </c>
      <c r="K8" s="3">
        <v>44.4</v>
      </c>
      <c r="L8" s="3">
        <v>62.1</v>
      </c>
      <c r="M8" s="3">
        <v>15</v>
      </c>
      <c r="O8" s="3">
        <v>30</v>
      </c>
      <c r="P8" s="3">
        <v>31</v>
      </c>
      <c r="Q8" s="3">
        <v>33</v>
      </c>
      <c r="W8" s="3">
        <f t="shared" si="0"/>
        <v>33</v>
      </c>
      <c r="X8" s="3">
        <f t="shared" si="1"/>
        <v>44.4</v>
      </c>
      <c r="Y8" s="4">
        <f t="shared" si="2"/>
        <v>0.5314009661835749</v>
      </c>
      <c r="Z8" s="4">
        <f t="shared" si="3"/>
        <v>0.714975845410628</v>
      </c>
      <c r="AA8" s="5">
        <f t="shared" si="4"/>
        <v>0.18357487922705307</v>
      </c>
    </row>
    <row r="9" spans="1:27" ht="12.75">
      <c r="A9" s="3" t="s">
        <v>21</v>
      </c>
      <c r="B9" s="3" t="s">
        <v>29</v>
      </c>
      <c r="C9" s="3" t="s">
        <v>2</v>
      </c>
      <c r="D9" s="3">
        <v>25</v>
      </c>
      <c r="E9" s="3">
        <v>2</v>
      </c>
      <c r="F9" s="3" t="s">
        <v>75</v>
      </c>
      <c r="G9" s="3">
        <v>3</v>
      </c>
      <c r="H9" s="3" t="s">
        <v>86</v>
      </c>
      <c r="J9" s="3">
        <v>58.9</v>
      </c>
      <c r="K9" s="3">
        <v>42.1</v>
      </c>
      <c r="L9" s="3">
        <v>62</v>
      </c>
      <c r="M9" s="3">
        <v>40</v>
      </c>
      <c r="R9" s="3">
        <v>35</v>
      </c>
      <c r="S9" s="3">
        <v>40</v>
      </c>
      <c r="W9" s="3">
        <f t="shared" si="0"/>
        <v>40</v>
      </c>
      <c r="X9" s="3">
        <f t="shared" si="1"/>
        <v>58.9</v>
      </c>
      <c r="Y9" s="4">
        <f t="shared" si="2"/>
        <v>0.6451612903225806</v>
      </c>
      <c r="Z9" s="4">
        <f t="shared" si="3"/>
        <v>0.95</v>
      </c>
      <c r="AA9" s="5">
        <f t="shared" si="4"/>
        <v>0.30483870967741933</v>
      </c>
    </row>
    <row r="10" spans="1:27" ht="12.75">
      <c r="A10" s="3" t="s">
        <v>26</v>
      </c>
      <c r="B10" s="3" t="s">
        <v>61</v>
      </c>
      <c r="C10" s="3" t="s">
        <v>2</v>
      </c>
      <c r="D10" s="3">
        <v>27</v>
      </c>
      <c r="E10" s="3">
        <v>2</v>
      </c>
      <c r="F10" s="3" t="s">
        <v>3</v>
      </c>
      <c r="G10" s="3">
        <v>3</v>
      </c>
      <c r="H10" s="3" t="s">
        <v>86</v>
      </c>
      <c r="I10" s="3" t="s">
        <v>96</v>
      </c>
      <c r="J10" s="3">
        <v>46.5</v>
      </c>
      <c r="K10" s="3">
        <v>47.9</v>
      </c>
      <c r="L10" s="3">
        <v>78.5</v>
      </c>
      <c r="M10" s="3">
        <v>40</v>
      </c>
      <c r="W10" s="3">
        <f t="shared" si="0"/>
        <v>40</v>
      </c>
      <c r="X10" s="3">
        <f t="shared" si="1"/>
        <v>47.9</v>
      </c>
      <c r="Y10" s="4">
        <f t="shared" si="2"/>
        <v>0.5095541401273885</v>
      </c>
      <c r="Z10" s="4">
        <f t="shared" si="3"/>
        <v>0.6101910828025477</v>
      </c>
      <c r="AA10" s="5">
        <f t="shared" si="4"/>
        <v>0.10063694267515921</v>
      </c>
    </row>
    <row r="11" spans="1:27" ht="12.75">
      <c r="A11" s="3" t="s">
        <v>27</v>
      </c>
      <c r="B11" s="3" t="s">
        <v>62</v>
      </c>
      <c r="C11" s="3" t="s">
        <v>11</v>
      </c>
      <c r="D11" s="3">
        <v>15</v>
      </c>
      <c r="E11" s="3">
        <v>7</v>
      </c>
      <c r="F11" s="3" t="s">
        <v>3</v>
      </c>
      <c r="G11" s="3">
        <v>4</v>
      </c>
      <c r="H11" s="3" t="s">
        <v>4</v>
      </c>
      <c r="I11" s="3" t="s">
        <v>98</v>
      </c>
      <c r="J11" s="3">
        <v>35.5</v>
      </c>
      <c r="K11" s="3">
        <v>30.3</v>
      </c>
      <c r="L11" s="3">
        <v>48.8</v>
      </c>
      <c r="M11" s="3">
        <v>15</v>
      </c>
      <c r="N11" s="3">
        <v>26</v>
      </c>
      <c r="O11" s="3">
        <v>30</v>
      </c>
      <c r="W11" s="3">
        <f t="shared" si="0"/>
        <v>30</v>
      </c>
      <c r="X11" s="3">
        <f t="shared" si="1"/>
        <v>35.5</v>
      </c>
      <c r="Y11" s="4">
        <f t="shared" si="2"/>
        <v>0.6147540983606558</v>
      </c>
      <c r="Z11" s="4">
        <f t="shared" si="3"/>
        <v>0.7274590163934427</v>
      </c>
      <c r="AA11" s="5">
        <f t="shared" si="4"/>
        <v>0.11270491803278693</v>
      </c>
    </row>
    <row r="12" spans="1:27" ht="12.75">
      <c r="A12" s="3" t="s">
        <v>99</v>
      </c>
      <c r="B12" s="3" t="s">
        <v>29</v>
      </c>
      <c r="C12" s="3" t="s">
        <v>2</v>
      </c>
      <c r="D12" s="3">
        <v>31</v>
      </c>
      <c r="E12" s="3">
        <v>4</v>
      </c>
      <c r="F12" s="3" t="s">
        <v>81</v>
      </c>
      <c r="G12" s="3">
        <v>3</v>
      </c>
      <c r="H12" s="3" t="s">
        <v>86</v>
      </c>
      <c r="I12" s="3" t="s">
        <v>97</v>
      </c>
      <c r="J12" s="3">
        <v>49.6</v>
      </c>
      <c r="K12" s="3">
        <v>47</v>
      </c>
      <c r="L12" s="3">
        <v>68.3</v>
      </c>
      <c r="M12" s="3">
        <v>30</v>
      </c>
      <c r="W12" s="3">
        <f t="shared" si="0"/>
        <v>30</v>
      </c>
      <c r="X12" s="3">
        <f t="shared" si="1"/>
        <v>49.6</v>
      </c>
      <c r="Y12" s="4">
        <f t="shared" si="2"/>
        <v>0.43923865300146414</v>
      </c>
      <c r="Z12" s="4">
        <f t="shared" si="3"/>
        <v>0.726207906295754</v>
      </c>
      <c r="AA12" s="5">
        <f t="shared" si="4"/>
        <v>0.2869692532942899</v>
      </c>
    </row>
    <row r="13" spans="1:27" ht="12.75">
      <c r="A13" s="3" t="s">
        <v>31</v>
      </c>
      <c r="B13" s="3" t="s">
        <v>63</v>
      </c>
      <c r="C13" s="3" t="s">
        <v>2</v>
      </c>
      <c r="D13" s="3">
        <v>28</v>
      </c>
      <c r="E13" s="3">
        <v>14</v>
      </c>
      <c r="F13" s="3" t="s">
        <v>82</v>
      </c>
      <c r="G13" s="3">
        <v>4</v>
      </c>
      <c r="H13" s="3" t="s">
        <v>86</v>
      </c>
      <c r="I13" s="3" t="s">
        <v>100</v>
      </c>
      <c r="J13" s="3">
        <v>51.6</v>
      </c>
      <c r="K13" s="3">
        <v>52.7</v>
      </c>
      <c r="L13" s="3">
        <v>64.3</v>
      </c>
      <c r="M13" s="3">
        <v>40</v>
      </c>
      <c r="W13" s="3">
        <f t="shared" si="0"/>
        <v>40</v>
      </c>
      <c r="X13" s="3">
        <f t="shared" si="1"/>
        <v>52.7</v>
      </c>
      <c r="Y13" s="4">
        <f t="shared" si="2"/>
        <v>0.6220839813374806</v>
      </c>
      <c r="Z13" s="4">
        <f t="shared" si="3"/>
        <v>0.8195956454121307</v>
      </c>
      <c r="AA13" s="5">
        <f t="shared" si="4"/>
        <v>0.19751166407465015</v>
      </c>
    </row>
    <row r="14" spans="1:27" ht="12.75">
      <c r="A14" s="3" t="s">
        <v>33</v>
      </c>
      <c r="B14" s="3" t="s">
        <v>65</v>
      </c>
      <c r="C14" s="3" t="s">
        <v>2</v>
      </c>
      <c r="D14" s="3">
        <v>29</v>
      </c>
      <c r="E14" s="3">
        <v>8</v>
      </c>
      <c r="F14" s="3" t="s">
        <v>81</v>
      </c>
      <c r="G14" s="3">
        <v>4</v>
      </c>
      <c r="H14" s="3" t="s">
        <v>86</v>
      </c>
      <c r="I14" s="3" t="s">
        <v>100</v>
      </c>
      <c r="J14" s="3">
        <v>59.4</v>
      </c>
      <c r="K14" s="3">
        <v>55.8</v>
      </c>
      <c r="L14" s="3">
        <v>76.3</v>
      </c>
      <c r="M14" s="3">
        <v>50</v>
      </c>
      <c r="O14" s="3">
        <v>30</v>
      </c>
      <c r="R14" s="3">
        <v>35</v>
      </c>
      <c r="S14" s="3">
        <v>40</v>
      </c>
      <c r="T14" s="3">
        <v>41</v>
      </c>
      <c r="U14" s="3">
        <v>43</v>
      </c>
      <c r="V14" s="3">
        <v>44</v>
      </c>
      <c r="W14" s="3">
        <f t="shared" si="0"/>
        <v>50</v>
      </c>
      <c r="X14" s="3">
        <f t="shared" si="1"/>
        <v>59.4</v>
      </c>
      <c r="Y14" s="4">
        <f t="shared" si="2"/>
        <v>0.6553079947575361</v>
      </c>
      <c r="Z14" s="4">
        <f t="shared" si="3"/>
        <v>0.7785058977719528</v>
      </c>
      <c r="AA14" s="5">
        <f t="shared" si="4"/>
        <v>0.12319790301441669</v>
      </c>
    </row>
    <row r="15" spans="1:27" ht="12.75">
      <c r="A15" s="3" t="s">
        <v>38</v>
      </c>
      <c r="B15" s="3" t="s">
        <v>68</v>
      </c>
      <c r="C15" s="3" t="s">
        <v>11</v>
      </c>
      <c r="D15" s="3">
        <v>25</v>
      </c>
      <c r="E15" s="3">
        <v>5</v>
      </c>
      <c r="F15" s="3" t="s">
        <v>75</v>
      </c>
      <c r="G15" s="3">
        <v>4</v>
      </c>
      <c r="H15" s="3" t="s">
        <v>86</v>
      </c>
      <c r="J15" s="3">
        <v>42</v>
      </c>
      <c r="K15" s="3">
        <v>35.1</v>
      </c>
      <c r="L15" s="3">
        <v>54.9</v>
      </c>
      <c r="M15" s="3">
        <v>15</v>
      </c>
      <c r="W15" s="3">
        <f t="shared" si="0"/>
        <v>15</v>
      </c>
      <c r="X15" s="3">
        <f t="shared" si="1"/>
        <v>42</v>
      </c>
      <c r="Y15" s="4">
        <f t="shared" si="2"/>
        <v>0.273224043715847</v>
      </c>
      <c r="Z15" s="4">
        <f t="shared" si="3"/>
        <v>0.7650273224043717</v>
      </c>
      <c r="AA15" s="5">
        <f t="shared" si="4"/>
        <v>0.49180327868852464</v>
      </c>
    </row>
    <row r="16" spans="1:27" ht="12.75">
      <c r="A16" s="3" t="s">
        <v>41</v>
      </c>
      <c r="B16" s="3" t="s">
        <v>56</v>
      </c>
      <c r="C16" s="3" t="s">
        <v>2</v>
      </c>
      <c r="D16" s="3">
        <v>30</v>
      </c>
      <c r="E16" s="3">
        <v>4</v>
      </c>
      <c r="F16" s="3" t="s">
        <v>83</v>
      </c>
      <c r="G16" s="3">
        <v>4</v>
      </c>
      <c r="H16" s="3" t="s">
        <v>86</v>
      </c>
      <c r="I16" s="3" t="s">
        <v>100</v>
      </c>
      <c r="J16" s="3">
        <v>44.1</v>
      </c>
      <c r="K16" s="3">
        <v>44.9</v>
      </c>
      <c r="L16" s="3">
        <v>57.2</v>
      </c>
      <c r="M16" s="3">
        <v>30</v>
      </c>
      <c r="O16" s="3">
        <v>30</v>
      </c>
      <c r="R16" s="3">
        <v>35</v>
      </c>
      <c r="S16" s="3">
        <v>40</v>
      </c>
      <c r="W16" s="3">
        <f t="shared" si="0"/>
        <v>40</v>
      </c>
      <c r="X16" s="3">
        <f t="shared" si="1"/>
        <v>44.9</v>
      </c>
      <c r="Y16" s="4">
        <f t="shared" si="2"/>
        <v>0.6993006993006993</v>
      </c>
      <c r="Z16" s="4">
        <f t="shared" si="3"/>
        <v>0.7849650349650349</v>
      </c>
      <c r="AA16" s="5">
        <f t="shared" si="4"/>
        <v>0.08566433566433562</v>
      </c>
    </row>
    <row r="17" spans="1:27" ht="12.75">
      <c r="A17" s="3" t="s">
        <v>44</v>
      </c>
      <c r="B17" s="3" t="s">
        <v>71</v>
      </c>
      <c r="C17" s="3" t="s">
        <v>2</v>
      </c>
      <c r="D17" s="3">
        <v>26</v>
      </c>
      <c r="E17" s="3">
        <v>5</v>
      </c>
      <c r="F17" s="3" t="s">
        <v>84</v>
      </c>
      <c r="G17" s="3">
        <v>3</v>
      </c>
      <c r="H17" s="3" t="s">
        <v>94</v>
      </c>
      <c r="I17" s="3" t="s">
        <v>100</v>
      </c>
      <c r="J17" s="3">
        <v>43.4</v>
      </c>
      <c r="K17" s="3">
        <v>43.4</v>
      </c>
      <c r="L17" s="3">
        <v>61.8</v>
      </c>
      <c r="M17" s="3">
        <v>30</v>
      </c>
      <c r="W17" s="3">
        <f t="shared" si="0"/>
        <v>30</v>
      </c>
      <c r="X17" s="3">
        <f t="shared" si="1"/>
        <v>43.4</v>
      </c>
      <c r="Y17" s="4">
        <f t="shared" si="2"/>
        <v>0.4854368932038835</v>
      </c>
      <c r="Z17" s="4">
        <f t="shared" si="3"/>
        <v>0.7022653721682848</v>
      </c>
      <c r="AA17" s="5">
        <f t="shared" si="4"/>
        <v>0.21682847896440127</v>
      </c>
    </row>
    <row r="18" spans="1:27" ht="12.75">
      <c r="A18" s="3" t="s">
        <v>45</v>
      </c>
      <c r="B18" s="3" t="s">
        <v>52</v>
      </c>
      <c r="C18" s="3" t="s">
        <v>2</v>
      </c>
      <c r="D18" s="3">
        <v>25</v>
      </c>
      <c r="E18" s="3">
        <v>1.5</v>
      </c>
      <c r="F18" s="3" t="s">
        <v>75</v>
      </c>
      <c r="G18" s="3">
        <v>4</v>
      </c>
      <c r="H18" s="3" t="s">
        <v>86</v>
      </c>
      <c r="J18" s="3">
        <v>52.2</v>
      </c>
      <c r="K18" s="3">
        <v>54.7</v>
      </c>
      <c r="L18" s="3">
        <v>79.4</v>
      </c>
      <c r="M18" s="3">
        <v>40</v>
      </c>
      <c r="O18" s="3">
        <v>30</v>
      </c>
      <c r="R18" s="3">
        <v>35</v>
      </c>
      <c r="S18" s="3">
        <v>40</v>
      </c>
      <c r="T18" s="3">
        <v>41</v>
      </c>
      <c r="U18" s="3">
        <v>43</v>
      </c>
      <c r="V18" s="3">
        <v>44</v>
      </c>
      <c r="W18" s="3">
        <f t="shared" si="0"/>
        <v>44</v>
      </c>
      <c r="X18" s="3">
        <f t="shared" si="1"/>
        <v>54.7</v>
      </c>
      <c r="Y18" s="4">
        <f t="shared" si="2"/>
        <v>0.5541561712846347</v>
      </c>
      <c r="Z18" s="4">
        <f t="shared" si="3"/>
        <v>0.6889168765743073</v>
      </c>
      <c r="AA18" s="5">
        <f t="shared" si="4"/>
        <v>0.13476070528967266</v>
      </c>
    </row>
    <row r="19" spans="1:27" ht="12.75">
      <c r="A19" s="3" t="s">
        <v>46</v>
      </c>
      <c r="B19" s="3" t="s">
        <v>72</v>
      </c>
      <c r="C19" s="3" t="s">
        <v>11</v>
      </c>
      <c r="D19" s="3">
        <v>20</v>
      </c>
      <c r="E19" s="3">
        <v>4</v>
      </c>
      <c r="F19" s="3" t="s">
        <v>3</v>
      </c>
      <c r="G19" s="3">
        <v>3</v>
      </c>
      <c r="H19" s="3" t="s">
        <v>95</v>
      </c>
      <c r="I19" s="3" t="s">
        <v>96</v>
      </c>
      <c r="J19" s="3">
        <v>30.2</v>
      </c>
      <c r="K19" s="3">
        <v>30.8</v>
      </c>
      <c r="L19" s="3">
        <v>58.5</v>
      </c>
      <c r="P19" s="3">
        <v>31</v>
      </c>
      <c r="Q19" s="3">
        <v>32</v>
      </c>
      <c r="W19" s="3">
        <f t="shared" si="0"/>
        <v>32</v>
      </c>
      <c r="X19" s="3">
        <f t="shared" si="1"/>
        <v>30.8</v>
      </c>
      <c r="Y19" s="4">
        <f t="shared" si="2"/>
        <v>0.5470085470085471</v>
      </c>
      <c r="Z19" s="4">
        <f t="shared" si="3"/>
        <v>0.5264957264957265</v>
      </c>
      <c r="AA19" s="5">
        <f t="shared" si="4"/>
        <v>-0.02051282051282055</v>
      </c>
    </row>
    <row r="21" spans="1:27" ht="12.75">
      <c r="A21" s="3" t="s">
        <v>117</v>
      </c>
      <c r="D21" s="6">
        <f>AVERAGE(D2:D19)</f>
        <v>26.333333333333332</v>
      </c>
      <c r="E21" s="6">
        <f>AVERAGE(E2:E19)</f>
        <v>5.25</v>
      </c>
      <c r="F21" s="6"/>
      <c r="G21" s="6">
        <f>AVERAGE(G2:G19)</f>
        <v>3.5</v>
      </c>
      <c r="H21" s="6"/>
      <c r="I21" s="6"/>
      <c r="J21" s="6">
        <f>AVERAGE(J2:J19)</f>
        <v>46.92777777777778</v>
      </c>
      <c r="K21" s="6">
        <f>AVERAGE(K2:K19)</f>
        <v>43.91111111111111</v>
      </c>
      <c r="L21" s="6">
        <f>AVERAGE(L2:L19)</f>
        <v>65.1888888888889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7">
        <f>AVERAGE(W2:W19)</f>
        <v>32.22222222222222</v>
      </c>
      <c r="X21" s="6">
        <f>AVERAGE(X2:X19)</f>
        <v>47.48888888888889</v>
      </c>
      <c r="Y21" s="4">
        <f>AVERAGE(Y2:Y19)</f>
        <v>0.4942030296461753</v>
      </c>
      <c r="Z21" s="4">
        <f>AVERAGE(Z2:Z19)</f>
        <v>0.7293977482772147</v>
      </c>
      <c r="AA21" s="4">
        <f>AVERAGE(AA2:AA19)</f>
        <v>0.23519471863103952</v>
      </c>
    </row>
  </sheetData>
  <sheetProtection/>
  <conditionalFormatting sqref="AA1:AA65536">
    <cfRule type="aboveAverage" priority="2" dxfId="1" stopIfTrue="1" aboveAverage="0">
      <formula>AA1&lt;AVERAGE($AA:$AA)</formula>
    </cfRule>
  </conditionalFormatting>
  <conditionalFormatting sqref="Z1:Z65536">
    <cfRule type="aboveAverage" priority="1" dxfId="0" stopIfTrue="1">
      <formula>Z1&gt;AVERAGE($Z:$Z)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pane ySplit="3105" topLeftCell="BM1" activePane="bottomLeft" state="split"/>
      <selection pane="topLeft" activeCell="Z1" sqref="Z1:Z16384"/>
      <selection pane="bottomLeft" activeCell="B13" sqref="A13:B13"/>
    </sheetView>
  </sheetViews>
  <sheetFormatPr defaultColWidth="7.421875" defaultRowHeight="15"/>
  <cols>
    <col min="1" max="1" width="12.140625" style="3" bestFit="1" customWidth="1"/>
    <col min="2" max="2" width="10.57421875" style="3" bestFit="1" customWidth="1"/>
    <col min="3" max="3" width="3.28125" style="3" bestFit="1" customWidth="1"/>
    <col min="4" max="4" width="4.421875" style="3" bestFit="1" customWidth="1"/>
    <col min="5" max="5" width="4.00390625" style="3" bestFit="1" customWidth="1"/>
    <col min="6" max="6" width="3.8515625" style="3" bestFit="1" customWidth="1"/>
    <col min="7" max="7" width="3.421875" style="3" bestFit="1" customWidth="1"/>
    <col min="8" max="8" width="11.7109375" style="3" bestFit="1" customWidth="1"/>
    <col min="9" max="9" width="17.421875" style="3" bestFit="1" customWidth="1"/>
    <col min="10" max="11" width="5.00390625" style="3" bestFit="1" customWidth="1"/>
    <col min="12" max="12" width="6.00390625" style="3" bestFit="1" customWidth="1"/>
    <col min="13" max="13" width="3.28125" style="3" bestFit="1" customWidth="1"/>
    <col min="14" max="22" width="3.00390625" style="3" bestFit="1" customWidth="1"/>
    <col min="23" max="23" width="3.28125" style="3" bestFit="1" customWidth="1"/>
    <col min="24" max="24" width="5.00390625" style="3" bestFit="1" customWidth="1"/>
    <col min="25" max="27" width="4.28125" style="3" bestFit="1" customWidth="1"/>
    <col min="28" max="16384" width="7.421875" style="3" customWidth="1"/>
  </cols>
  <sheetData>
    <row r="1" spans="1:27" s="1" customFormat="1" ht="96">
      <c r="A1" s="1" t="s">
        <v>108</v>
      </c>
      <c r="B1" s="1" t="s">
        <v>109</v>
      </c>
      <c r="C1" s="1" t="s">
        <v>6</v>
      </c>
      <c r="D1" s="1" t="s">
        <v>7</v>
      </c>
      <c r="E1" s="1" t="s">
        <v>110</v>
      </c>
      <c r="F1" s="1" t="s">
        <v>111</v>
      </c>
      <c r="G1" s="1" t="s">
        <v>8</v>
      </c>
      <c r="H1" s="1" t="s">
        <v>9</v>
      </c>
      <c r="I1" s="1" t="s">
        <v>112</v>
      </c>
      <c r="J1" s="1" t="s">
        <v>114</v>
      </c>
      <c r="K1" s="1" t="s">
        <v>113</v>
      </c>
      <c r="L1" s="1" t="s">
        <v>115</v>
      </c>
      <c r="M1" s="1" t="s">
        <v>116</v>
      </c>
      <c r="N1" s="2">
        <v>26</v>
      </c>
      <c r="O1" s="2">
        <v>30</v>
      </c>
      <c r="P1" s="2">
        <v>31</v>
      </c>
      <c r="Q1" s="2">
        <v>32</v>
      </c>
      <c r="R1" s="2">
        <v>35</v>
      </c>
      <c r="S1" s="2">
        <v>40</v>
      </c>
      <c r="T1" s="2">
        <v>41</v>
      </c>
      <c r="U1" s="2">
        <v>43</v>
      </c>
      <c r="V1" s="2">
        <v>44</v>
      </c>
      <c r="W1" s="1" t="s">
        <v>119</v>
      </c>
      <c r="X1" s="1" t="s">
        <v>118</v>
      </c>
      <c r="Y1" s="1" t="s">
        <v>121</v>
      </c>
      <c r="Z1" s="1" t="s">
        <v>120</v>
      </c>
      <c r="AA1" s="1" t="s">
        <v>122</v>
      </c>
    </row>
    <row r="2" spans="1:27" ht="12.75">
      <c r="A2" s="3" t="s">
        <v>0</v>
      </c>
      <c r="B2" s="3" t="s">
        <v>1</v>
      </c>
      <c r="C2" s="3" t="s">
        <v>2</v>
      </c>
      <c r="D2" s="3">
        <v>17</v>
      </c>
      <c r="E2" s="3">
        <v>8</v>
      </c>
      <c r="F2" s="3" t="s">
        <v>3</v>
      </c>
      <c r="G2" s="3">
        <v>3</v>
      </c>
      <c r="H2" s="3" t="s">
        <v>4</v>
      </c>
      <c r="I2" s="3" t="s">
        <v>5</v>
      </c>
      <c r="J2" s="3">
        <v>56.6</v>
      </c>
      <c r="K2" s="3">
        <v>47.8</v>
      </c>
      <c r="L2" s="3">
        <v>75.8</v>
      </c>
      <c r="M2" s="3">
        <v>40</v>
      </c>
      <c r="W2" s="3">
        <f>MAX(M2:V2)</f>
        <v>40</v>
      </c>
      <c r="X2" s="3">
        <f>MAX(J2,K2)</f>
        <v>56.6</v>
      </c>
      <c r="Y2" s="4">
        <f>W2/L2</f>
        <v>0.5277044854881267</v>
      </c>
      <c r="Z2" s="4">
        <f>X2/L2</f>
        <v>0.7467018469656993</v>
      </c>
      <c r="AA2" s="5">
        <f>Z2-Y2</f>
        <v>0.21899736147757265</v>
      </c>
    </row>
    <row r="3" spans="1:27" ht="12.75">
      <c r="A3" s="3" t="s">
        <v>12</v>
      </c>
      <c r="B3" s="3" t="s">
        <v>47</v>
      </c>
      <c r="C3" s="3" t="s">
        <v>11</v>
      </c>
      <c r="D3" s="3">
        <v>25</v>
      </c>
      <c r="E3" s="3">
        <v>13</v>
      </c>
      <c r="F3" s="3" t="s">
        <v>74</v>
      </c>
      <c r="G3" s="3">
        <v>4</v>
      </c>
      <c r="H3" s="3" t="s">
        <v>30</v>
      </c>
      <c r="I3" s="3" t="s">
        <v>103</v>
      </c>
      <c r="J3" s="3">
        <v>32.7</v>
      </c>
      <c r="K3" s="3">
        <v>26.3</v>
      </c>
      <c r="L3" s="3">
        <v>57</v>
      </c>
      <c r="M3" s="3">
        <v>15</v>
      </c>
      <c r="W3" s="3">
        <f aca="true" t="shared" si="0" ref="W3:W13">MAX(M3:V3)</f>
        <v>15</v>
      </c>
      <c r="X3" s="3">
        <f aca="true" t="shared" si="1" ref="X3:X13">MAX(J3,K3)</f>
        <v>32.7</v>
      </c>
      <c r="Y3" s="4">
        <f aca="true" t="shared" si="2" ref="Y3:Y13">W3/L3</f>
        <v>0.2631578947368421</v>
      </c>
      <c r="Z3" s="4">
        <f aca="true" t="shared" si="3" ref="Z3:Z13">X3/L3</f>
        <v>0.5736842105263158</v>
      </c>
      <c r="AA3" s="5">
        <f aca="true" t="shared" si="4" ref="AA3:AA13">Z3-Y3</f>
        <v>0.3105263157894737</v>
      </c>
    </row>
    <row r="4" spans="1:27" ht="12.75">
      <c r="A4" s="3" t="s">
        <v>14</v>
      </c>
      <c r="B4" s="3" t="s">
        <v>50</v>
      </c>
      <c r="C4" s="3" t="s">
        <v>2</v>
      </c>
      <c r="D4" s="3">
        <v>33</v>
      </c>
      <c r="E4" s="3">
        <v>6</v>
      </c>
      <c r="F4" s="3" t="s">
        <v>3</v>
      </c>
      <c r="G4" s="3">
        <v>4</v>
      </c>
      <c r="H4" s="3" t="s">
        <v>86</v>
      </c>
      <c r="I4" s="3" t="s">
        <v>104</v>
      </c>
      <c r="J4" s="3">
        <v>54.7</v>
      </c>
      <c r="K4" s="3">
        <v>54.6</v>
      </c>
      <c r="L4" s="3">
        <v>60.8</v>
      </c>
      <c r="M4" s="3">
        <v>40</v>
      </c>
      <c r="O4" s="3">
        <v>30</v>
      </c>
      <c r="R4" s="3">
        <v>35</v>
      </c>
      <c r="S4" s="3">
        <v>40</v>
      </c>
      <c r="T4" s="3">
        <v>41</v>
      </c>
      <c r="W4" s="3">
        <f t="shared" si="0"/>
        <v>41</v>
      </c>
      <c r="X4" s="3">
        <f t="shared" si="1"/>
        <v>54.7</v>
      </c>
      <c r="Y4" s="4">
        <f t="shared" si="2"/>
        <v>0.674342105263158</v>
      </c>
      <c r="Z4" s="4">
        <f t="shared" si="3"/>
        <v>0.899671052631579</v>
      </c>
      <c r="AA4" s="5">
        <f t="shared" si="4"/>
        <v>0.22532894736842102</v>
      </c>
    </row>
    <row r="5" spans="1:27" ht="12.75">
      <c r="A5" s="3" t="s">
        <v>20</v>
      </c>
      <c r="B5" s="3" t="s">
        <v>47</v>
      </c>
      <c r="C5" s="3" t="s">
        <v>11</v>
      </c>
      <c r="D5" s="3">
        <v>25</v>
      </c>
      <c r="E5" s="3">
        <v>3.5</v>
      </c>
      <c r="F5" s="3" t="s">
        <v>74</v>
      </c>
      <c r="G5" s="3">
        <v>3</v>
      </c>
      <c r="H5" s="3" t="s">
        <v>89</v>
      </c>
      <c r="J5" s="3">
        <v>42</v>
      </c>
      <c r="K5" s="3">
        <v>44.4</v>
      </c>
      <c r="L5" s="3">
        <v>62.1</v>
      </c>
      <c r="M5" s="3">
        <v>15</v>
      </c>
      <c r="O5" s="3">
        <v>30</v>
      </c>
      <c r="P5" s="3">
        <v>31</v>
      </c>
      <c r="Q5" s="3">
        <v>33</v>
      </c>
      <c r="W5" s="3">
        <f t="shared" si="0"/>
        <v>33</v>
      </c>
      <c r="X5" s="3">
        <f t="shared" si="1"/>
        <v>44.4</v>
      </c>
      <c r="Y5" s="4">
        <f t="shared" si="2"/>
        <v>0.5314009661835749</v>
      </c>
      <c r="Z5" s="4">
        <f t="shared" si="3"/>
        <v>0.714975845410628</v>
      </c>
      <c r="AA5" s="5">
        <f t="shared" si="4"/>
        <v>0.18357487922705307</v>
      </c>
    </row>
    <row r="6" spans="1:27" ht="12.75">
      <c r="A6" s="3" t="s">
        <v>26</v>
      </c>
      <c r="B6" s="3" t="s">
        <v>61</v>
      </c>
      <c r="C6" s="3" t="s">
        <v>2</v>
      </c>
      <c r="D6" s="3">
        <v>27</v>
      </c>
      <c r="E6" s="3">
        <v>2</v>
      </c>
      <c r="F6" s="3" t="s">
        <v>3</v>
      </c>
      <c r="G6" s="3">
        <v>3</v>
      </c>
      <c r="H6" s="3" t="s">
        <v>86</v>
      </c>
      <c r="I6" s="3" t="s">
        <v>96</v>
      </c>
      <c r="J6" s="3">
        <v>46.5</v>
      </c>
      <c r="K6" s="3">
        <v>47.9</v>
      </c>
      <c r="L6" s="3">
        <v>78.5</v>
      </c>
      <c r="M6" s="3">
        <v>40</v>
      </c>
      <c r="W6" s="3">
        <f t="shared" si="0"/>
        <v>40</v>
      </c>
      <c r="X6" s="3">
        <f t="shared" si="1"/>
        <v>47.9</v>
      </c>
      <c r="Y6" s="4">
        <f t="shared" si="2"/>
        <v>0.5095541401273885</v>
      </c>
      <c r="Z6" s="4">
        <f t="shared" si="3"/>
        <v>0.6101910828025477</v>
      </c>
      <c r="AA6" s="5">
        <f t="shared" si="4"/>
        <v>0.10063694267515921</v>
      </c>
    </row>
    <row r="7" spans="1:27" ht="12.75">
      <c r="A7" s="3" t="s">
        <v>27</v>
      </c>
      <c r="B7" s="3" t="s">
        <v>62</v>
      </c>
      <c r="C7" s="3" t="s">
        <v>11</v>
      </c>
      <c r="D7" s="3">
        <v>15</v>
      </c>
      <c r="E7" s="3">
        <v>7</v>
      </c>
      <c r="F7" s="3" t="s">
        <v>3</v>
      </c>
      <c r="G7" s="3">
        <v>4</v>
      </c>
      <c r="H7" s="3" t="s">
        <v>4</v>
      </c>
      <c r="I7" s="3" t="s">
        <v>98</v>
      </c>
      <c r="J7" s="3">
        <v>35.5</v>
      </c>
      <c r="K7" s="3">
        <v>30.3</v>
      </c>
      <c r="L7" s="3">
        <v>48.8</v>
      </c>
      <c r="M7" s="3">
        <v>15</v>
      </c>
      <c r="N7" s="3">
        <v>26</v>
      </c>
      <c r="O7" s="3">
        <v>30</v>
      </c>
      <c r="W7" s="3">
        <f t="shared" si="0"/>
        <v>30</v>
      </c>
      <c r="X7" s="3">
        <f t="shared" si="1"/>
        <v>35.5</v>
      </c>
      <c r="Y7" s="4">
        <f t="shared" si="2"/>
        <v>0.6147540983606558</v>
      </c>
      <c r="Z7" s="4">
        <f t="shared" si="3"/>
        <v>0.7274590163934427</v>
      </c>
      <c r="AA7" s="5">
        <f t="shared" si="4"/>
        <v>0.11270491803278693</v>
      </c>
    </row>
    <row r="8" spans="1:27" ht="12.75">
      <c r="A8" s="3" t="s">
        <v>99</v>
      </c>
      <c r="B8" s="3" t="s">
        <v>29</v>
      </c>
      <c r="C8" s="3" t="s">
        <v>2</v>
      </c>
      <c r="D8" s="3">
        <v>31</v>
      </c>
      <c r="E8" s="3">
        <v>4</v>
      </c>
      <c r="F8" s="3" t="s">
        <v>81</v>
      </c>
      <c r="G8" s="3">
        <v>3</v>
      </c>
      <c r="H8" s="3" t="s">
        <v>86</v>
      </c>
      <c r="I8" s="3" t="s">
        <v>97</v>
      </c>
      <c r="J8" s="3">
        <v>49.6</v>
      </c>
      <c r="K8" s="3">
        <v>47</v>
      </c>
      <c r="L8" s="3">
        <v>68.3</v>
      </c>
      <c r="M8" s="3">
        <v>30</v>
      </c>
      <c r="W8" s="3">
        <f t="shared" si="0"/>
        <v>30</v>
      </c>
      <c r="X8" s="3">
        <f t="shared" si="1"/>
        <v>49.6</v>
      </c>
      <c r="Y8" s="4">
        <f t="shared" si="2"/>
        <v>0.43923865300146414</v>
      </c>
      <c r="Z8" s="4">
        <f t="shared" si="3"/>
        <v>0.726207906295754</v>
      </c>
      <c r="AA8" s="5">
        <f t="shared" si="4"/>
        <v>0.2869692532942899</v>
      </c>
    </row>
    <row r="9" spans="1:27" ht="12.75">
      <c r="A9" s="3" t="s">
        <v>31</v>
      </c>
      <c r="B9" s="3" t="s">
        <v>63</v>
      </c>
      <c r="C9" s="3" t="s">
        <v>2</v>
      </c>
      <c r="D9" s="3">
        <v>28</v>
      </c>
      <c r="E9" s="3">
        <v>14</v>
      </c>
      <c r="F9" s="3" t="s">
        <v>82</v>
      </c>
      <c r="G9" s="3">
        <v>4</v>
      </c>
      <c r="H9" s="3" t="s">
        <v>86</v>
      </c>
      <c r="I9" s="3" t="s">
        <v>100</v>
      </c>
      <c r="J9" s="3">
        <v>51.6</v>
      </c>
      <c r="K9" s="3">
        <v>52.7</v>
      </c>
      <c r="L9" s="3">
        <v>64.3</v>
      </c>
      <c r="M9" s="3">
        <v>40</v>
      </c>
      <c r="W9" s="3">
        <f t="shared" si="0"/>
        <v>40</v>
      </c>
      <c r="X9" s="3">
        <f t="shared" si="1"/>
        <v>52.7</v>
      </c>
      <c r="Y9" s="4">
        <f t="shared" si="2"/>
        <v>0.6220839813374806</v>
      </c>
      <c r="Z9" s="4">
        <f t="shared" si="3"/>
        <v>0.8195956454121307</v>
      </c>
      <c r="AA9" s="5">
        <f t="shared" si="4"/>
        <v>0.19751166407465015</v>
      </c>
    </row>
    <row r="10" spans="1:27" ht="12.75">
      <c r="A10" s="3" t="s">
        <v>33</v>
      </c>
      <c r="B10" s="3" t="s">
        <v>65</v>
      </c>
      <c r="C10" s="3" t="s">
        <v>2</v>
      </c>
      <c r="D10" s="3">
        <v>29</v>
      </c>
      <c r="E10" s="3">
        <v>8</v>
      </c>
      <c r="F10" s="3" t="s">
        <v>81</v>
      </c>
      <c r="G10" s="3">
        <v>4</v>
      </c>
      <c r="H10" s="3" t="s">
        <v>86</v>
      </c>
      <c r="I10" s="3" t="s">
        <v>100</v>
      </c>
      <c r="J10" s="3">
        <v>59.4</v>
      </c>
      <c r="K10" s="3">
        <v>55.8</v>
      </c>
      <c r="L10" s="3">
        <v>76.3</v>
      </c>
      <c r="M10" s="3">
        <v>50</v>
      </c>
      <c r="O10" s="3">
        <v>30</v>
      </c>
      <c r="R10" s="3">
        <v>35</v>
      </c>
      <c r="S10" s="3">
        <v>40</v>
      </c>
      <c r="T10" s="3">
        <v>41</v>
      </c>
      <c r="U10" s="3">
        <v>43</v>
      </c>
      <c r="V10" s="3">
        <v>44</v>
      </c>
      <c r="W10" s="3">
        <f t="shared" si="0"/>
        <v>50</v>
      </c>
      <c r="X10" s="3">
        <f t="shared" si="1"/>
        <v>59.4</v>
      </c>
      <c r="Y10" s="4">
        <f t="shared" si="2"/>
        <v>0.6553079947575361</v>
      </c>
      <c r="Z10" s="4">
        <f t="shared" si="3"/>
        <v>0.7785058977719528</v>
      </c>
      <c r="AA10" s="5">
        <f t="shared" si="4"/>
        <v>0.12319790301441669</v>
      </c>
    </row>
    <row r="11" spans="1:27" ht="12.75">
      <c r="A11" s="3" t="s">
        <v>41</v>
      </c>
      <c r="B11" s="3" t="s">
        <v>56</v>
      </c>
      <c r="C11" s="3" t="s">
        <v>2</v>
      </c>
      <c r="D11" s="3">
        <v>30</v>
      </c>
      <c r="E11" s="3">
        <v>4</v>
      </c>
      <c r="F11" s="3" t="s">
        <v>83</v>
      </c>
      <c r="G11" s="3">
        <v>4</v>
      </c>
      <c r="H11" s="3" t="s">
        <v>86</v>
      </c>
      <c r="I11" s="3" t="s">
        <v>100</v>
      </c>
      <c r="J11" s="3">
        <v>44.1</v>
      </c>
      <c r="K11" s="3">
        <v>44.9</v>
      </c>
      <c r="L11" s="3">
        <v>57.2</v>
      </c>
      <c r="M11" s="3">
        <v>30</v>
      </c>
      <c r="O11" s="3">
        <v>30</v>
      </c>
      <c r="R11" s="3">
        <v>35</v>
      </c>
      <c r="S11" s="3">
        <v>40</v>
      </c>
      <c r="W11" s="3">
        <f t="shared" si="0"/>
        <v>40</v>
      </c>
      <c r="X11" s="3">
        <f t="shared" si="1"/>
        <v>44.9</v>
      </c>
      <c r="Y11" s="4">
        <f t="shared" si="2"/>
        <v>0.6993006993006993</v>
      </c>
      <c r="Z11" s="4">
        <f t="shared" si="3"/>
        <v>0.7849650349650349</v>
      </c>
      <c r="AA11" s="5">
        <f t="shared" si="4"/>
        <v>0.08566433566433562</v>
      </c>
    </row>
    <row r="12" spans="1:27" ht="12.75">
      <c r="A12" s="3" t="s">
        <v>44</v>
      </c>
      <c r="B12" s="3" t="s">
        <v>71</v>
      </c>
      <c r="C12" s="3" t="s">
        <v>2</v>
      </c>
      <c r="D12" s="3">
        <v>26</v>
      </c>
      <c r="E12" s="3">
        <v>5</v>
      </c>
      <c r="F12" s="3" t="s">
        <v>84</v>
      </c>
      <c r="G12" s="3">
        <v>3</v>
      </c>
      <c r="H12" s="3" t="s">
        <v>94</v>
      </c>
      <c r="I12" s="3" t="s">
        <v>100</v>
      </c>
      <c r="J12" s="3">
        <v>43.4</v>
      </c>
      <c r="K12" s="3">
        <v>43.4</v>
      </c>
      <c r="L12" s="3">
        <v>61.8</v>
      </c>
      <c r="M12" s="3">
        <v>30</v>
      </c>
      <c r="W12" s="3">
        <f t="shared" si="0"/>
        <v>30</v>
      </c>
      <c r="X12" s="3">
        <f t="shared" si="1"/>
        <v>43.4</v>
      </c>
      <c r="Y12" s="4">
        <f t="shared" si="2"/>
        <v>0.4854368932038835</v>
      </c>
      <c r="Z12" s="4">
        <f t="shared" si="3"/>
        <v>0.7022653721682848</v>
      </c>
      <c r="AA12" s="5">
        <f t="shared" si="4"/>
        <v>0.21682847896440127</v>
      </c>
    </row>
    <row r="13" spans="1:27" ht="12.75">
      <c r="A13" s="3" t="s">
        <v>46</v>
      </c>
      <c r="B13" s="3" t="s">
        <v>72</v>
      </c>
      <c r="C13" s="3" t="s">
        <v>11</v>
      </c>
      <c r="D13" s="3">
        <v>20</v>
      </c>
      <c r="E13" s="3">
        <v>4</v>
      </c>
      <c r="F13" s="3" t="s">
        <v>3</v>
      </c>
      <c r="G13" s="3">
        <v>3</v>
      </c>
      <c r="H13" s="3" t="s">
        <v>95</v>
      </c>
      <c r="I13" s="3" t="s">
        <v>96</v>
      </c>
      <c r="J13" s="3">
        <v>30.2</v>
      </c>
      <c r="K13" s="3">
        <v>30.8</v>
      </c>
      <c r="L13" s="3">
        <v>58.5</v>
      </c>
      <c r="P13" s="3">
        <v>31</v>
      </c>
      <c r="Q13" s="3">
        <v>32</v>
      </c>
      <c r="W13" s="3">
        <f t="shared" si="0"/>
        <v>32</v>
      </c>
      <c r="X13" s="3">
        <f t="shared" si="1"/>
        <v>30.8</v>
      </c>
      <c r="Y13" s="4">
        <f t="shared" si="2"/>
        <v>0.5470085470085471</v>
      </c>
      <c r="Z13" s="4">
        <f t="shared" si="3"/>
        <v>0.5264957264957265</v>
      </c>
      <c r="AA13" s="5">
        <f t="shared" si="4"/>
        <v>-0.02051282051282055</v>
      </c>
    </row>
    <row r="15" spans="1:27" ht="12.75">
      <c r="A15" s="3" t="s">
        <v>117</v>
      </c>
      <c r="D15" s="6">
        <f>AVERAGE(D2:D13)</f>
        <v>25.5</v>
      </c>
      <c r="E15" s="6">
        <f>AVERAGE(E2:E13)</f>
        <v>6.541666666666667</v>
      </c>
      <c r="F15" s="6"/>
      <c r="G15" s="6">
        <f>AVERAGE(G2:G13)</f>
        <v>3.5</v>
      </c>
      <c r="H15" s="6"/>
      <c r="I15" s="6"/>
      <c r="J15" s="6">
        <f>AVERAGE(J2:J13)</f>
        <v>45.525000000000006</v>
      </c>
      <c r="K15" s="6">
        <f>AVERAGE(K2:K13)</f>
        <v>43.824999999999996</v>
      </c>
      <c r="L15" s="6">
        <f>AVERAGE(L2:L13)</f>
        <v>64.11666666666666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7">
        <f>AVERAGE(W2:W13)</f>
        <v>35.083333333333336</v>
      </c>
      <c r="X15" s="6">
        <f>AVERAGE(X2:X13)</f>
        <v>46.04999999999999</v>
      </c>
      <c r="Y15" s="4">
        <f>AVERAGE(Y2:Y13)</f>
        <v>0.547440871564113</v>
      </c>
      <c r="Z15" s="4">
        <f>AVERAGE(Z2:Z13)</f>
        <v>0.7175598864865914</v>
      </c>
      <c r="AA15" s="4">
        <f>AVERAGE(AA2:AA13)</f>
        <v>0.1701190149224783</v>
      </c>
    </row>
  </sheetData>
  <sheetProtection/>
  <conditionalFormatting sqref="AA1:AA65536">
    <cfRule type="aboveAverage" priority="2" dxfId="1" stopIfTrue="1" aboveAverage="0">
      <formula>AA1&lt;AVERAGE($AA:$AA)</formula>
    </cfRule>
  </conditionalFormatting>
  <conditionalFormatting sqref="Z1:Z65536">
    <cfRule type="aboveAverage" priority="1" dxfId="0" stopIfTrue="1">
      <formula>Z1&gt;AVERAGE($Z:$Z)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pane ySplit="3105" topLeftCell="BM1" activePane="bottomLeft" state="split"/>
      <selection pane="topLeft" activeCell="Z1" sqref="Z1:Z16384"/>
      <selection pane="bottomLeft" activeCell="H16" sqref="H16"/>
    </sheetView>
  </sheetViews>
  <sheetFormatPr defaultColWidth="7.421875" defaultRowHeight="15"/>
  <cols>
    <col min="1" max="1" width="12.140625" style="3" bestFit="1" customWidth="1"/>
    <col min="2" max="2" width="10.57421875" style="3" bestFit="1" customWidth="1"/>
    <col min="3" max="3" width="3.28125" style="3" bestFit="1" customWidth="1"/>
    <col min="4" max="4" width="4.421875" style="3" bestFit="1" customWidth="1"/>
    <col min="5" max="5" width="4.00390625" style="3" bestFit="1" customWidth="1"/>
    <col min="6" max="6" width="3.8515625" style="3" bestFit="1" customWidth="1"/>
    <col min="7" max="7" width="3.421875" style="3" bestFit="1" customWidth="1"/>
    <col min="8" max="8" width="11.7109375" style="3" bestFit="1" customWidth="1"/>
    <col min="9" max="9" width="17.421875" style="3" bestFit="1" customWidth="1"/>
    <col min="10" max="11" width="5.00390625" style="3" bestFit="1" customWidth="1"/>
    <col min="12" max="12" width="6.00390625" style="3" bestFit="1" customWidth="1"/>
    <col min="13" max="13" width="3.28125" style="3" bestFit="1" customWidth="1"/>
    <col min="14" max="22" width="3.00390625" style="3" bestFit="1" customWidth="1"/>
    <col min="23" max="23" width="3.28125" style="3" bestFit="1" customWidth="1"/>
    <col min="24" max="24" width="5.00390625" style="3" bestFit="1" customWidth="1"/>
    <col min="25" max="27" width="4.28125" style="3" bestFit="1" customWidth="1"/>
    <col min="28" max="16384" width="7.421875" style="3" customWidth="1"/>
  </cols>
  <sheetData>
    <row r="1" spans="1:27" s="1" customFormat="1" ht="96">
      <c r="A1" s="1" t="s">
        <v>108</v>
      </c>
      <c r="B1" s="1" t="s">
        <v>109</v>
      </c>
      <c r="C1" s="1" t="s">
        <v>6</v>
      </c>
      <c r="D1" s="1" t="s">
        <v>7</v>
      </c>
      <c r="E1" s="1" t="s">
        <v>110</v>
      </c>
      <c r="F1" s="1" t="s">
        <v>111</v>
      </c>
      <c r="G1" s="1" t="s">
        <v>8</v>
      </c>
      <c r="H1" s="1" t="s">
        <v>9</v>
      </c>
      <c r="I1" s="1" t="s">
        <v>112</v>
      </c>
      <c r="J1" s="1" t="s">
        <v>114</v>
      </c>
      <c r="K1" s="1" t="s">
        <v>113</v>
      </c>
      <c r="L1" s="1" t="s">
        <v>115</v>
      </c>
      <c r="M1" s="1" t="s">
        <v>116</v>
      </c>
      <c r="N1" s="2">
        <v>26</v>
      </c>
      <c r="O1" s="2">
        <v>30</v>
      </c>
      <c r="P1" s="2">
        <v>31</v>
      </c>
      <c r="Q1" s="2">
        <v>32</v>
      </c>
      <c r="R1" s="2">
        <v>35</v>
      </c>
      <c r="S1" s="2">
        <v>40</v>
      </c>
      <c r="T1" s="2">
        <v>41</v>
      </c>
      <c r="U1" s="2">
        <v>43</v>
      </c>
      <c r="V1" s="2">
        <v>44</v>
      </c>
      <c r="W1" s="1" t="s">
        <v>119</v>
      </c>
      <c r="X1" s="1" t="s">
        <v>118</v>
      </c>
      <c r="Y1" s="1" t="s">
        <v>121</v>
      </c>
      <c r="Z1" s="1" t="s">
        <v>120</v>
      </c>
      <c r="AA1" s="1" t="s">
        <v>122</v>
      </c>
    </row>
    <row r="2" spans="1:27" ht="12.75">
      <c r="A2" s="3" t="s">
        <v>14</v>
      </c>
      <c r="B2" s="3" t="s">
        <v>50</v>
      </c>
      <c r="C2" s="3" t="s">
        <v>2</v>
      </c>
      <c r="D2" s="3">
        <v>33</v>
      </c>
      <c r="E2" s="3">
        <v>6</v>
      </c>
      <c r="F2" s="3" t="s">
        <v>3</v>
      </c>
      <c r="G2" s="3">
        <v>4</v>
      </c>
      <c r="H2" s="3" t="s">
        <v>86</v>
      </c>
      <c r="I2" s="3" t="s">
        <v>104</v>
      </c>
      <c r="J2" s="3">
        <v>54.7</v>
      </c>
      <c r="K2" s="3">
        <v>54.6</v>
      </c>
      <c r="L2" s="3">
        <v>60.8</v>
      </c>
      <c r="M2" s="3">
        <v>40</v>
      </c>
      <c r="O2" s="3">
        <v>30</v>
      </c>
      <c r="R2" s="3">
        <v>35</v>
      </c>
      <c r="S2" s="3">
        <v>40</v>
      </c>
      <c r="T2" s="3">
        <v>41</v>
      </c>
      <c r="W2" s="3">
        <f aca="true" t="shared" si="0" ref="W2:W7">MAX(M2:V2)</f>
        <v>41</v>
      </c>
      <c r="X2" s="3">
        <f aca="true" t="shared" si="1" ref="X2:X7">MAX(J2,K2)</f>
        <v>54.7</v>
      </c>
      <c r="Y2" s="4">
        <f aca="true" t="shared" si="2" ref="Y2:Y7">W2/L2</f>
        <v>0.674342105263158</v>
      </c>
      <c r="Z2" s="4">
        <f aca="true" t="shared" si="3" ref="Z2:Z7">X2/L2</f>
        <v>0.899671052631579</v>
      </c>
      <c r="AA2" s="5">
        <f aca="true" t="shared" si="4" ref="AA2:AA7">Z2-Y2</f>
        <v>0.22532894736842102</v>
      </c>
    </row>
    <row r="3" spans="1:27" ht="12.75">
      <c r="A3" s="3" t="s">
        <v>20</v>
      </c>
      <c r="B3" s="3" t="s">
        <v>47</v>
      </c>
      <c r="C3" s="3" t="s">
        <v>11</v>
      </c>
      <c r="D3" s="3">
        <v>25</v>
      </c>
      <c r="E3" s="3">
        <v>3.5</v>
      </c>
      <c r="F3" s="3" t="s">
        <v>74</v>
      </c>
      <c r="G3" s="3">
        <v>3</v>
      </c>
      <c r="H3" s="3" t="s">
        <v>89</v>
      </c>
      <c r="J3" s="3">
        <v>42</v>
      </c>
      <c r="K3" s="3">
        <v>44.4</v>
      </c>
      <c r="L3" s="3">
        <v>62.1</v>
      </c>
      <c r="M3" s="3">
        <v>15</v>
      </c>
      <c r="O3" s="3">
        <v>30</v>
      </c>
      <c r="P3" s="3">
        <v>31</v>
      </c>
      <c r="Q3" s="3">
        <v>33</v>
      </c>
      <c r="W3" s="3">
        <f t="shared" si="0"/>
        <v>33</v>
      </c>
      <c r="X3" s="3">
        <f t="shared" si="1"/>
        <v>44.4</v>
      </c>
      <c r="Y3" s="4">
        <f t="shared" si="2"/>
        <v>0.5314009661835749</v>
      </c>
      <c r="Z3" s="4">
        <f t="shared" si="3"/>
        <v>0.714975845410628</v>
      </c>
      <c r="AA3" s="5">
        <f t="shared" si="4"/>
        <v>0.18357487922705307</v>
      </c>
    </row>
    <row r="4" spans="1:27" ht="12.75">
      <c r="A4" s="3" t="s">
        <v>27</v>
      </c>
      <c r="B4" s="3" t="s">
        <v>62</v>
      </c>
      <c r="C4" s="3" t="s">
        <v>11</v>
      </c>
      <c r="D4" s="3">
        <v>15</v>
      </c>
      <c r="E4" s="3">
        <v>7</v>
      </c>
      <c r="F4" s="3" t="s">
        <v>3</v>
      </c>
      <c r="G4" s="3">
        <v>4</v>
      </c>
      <c r="H4" s="3" t="s">
        <v>4</v>
      </c>
      <c r="I4" s="3" t="s">
        <v>98</v>
      </c>
      <c r="J4" s="3">
        <v>35.5</v>
      </c>
      <c r="K4" s="3">
        <v>30.3</v>
      </c>
      <c r="L4" s="3">
        <v>48.8</v>
      </c>
      <c r="M4" s="3">
        <v>15</v>
      </c>
      <c r="N4" s="3">
        <v>26</v>
      </c>
      <c r="O4" s="3">
        <v>30</v>
      </c>
      <c r="W4" s="3">
        <f t="shared" si="0"/>
        <v>30</v>
      </c>
      <c r="X4" s="3">
        <f t="shared" si="1"/>
        <v>35.5</v>
      </c>
      <c r="Y4" s="4">
        <f t="shared" si="2"/>
        <v>0.6147540983606558</v>
      </c>
      <c r="Z4" s="4">
        <f t="shared" si="3"/>
        <v>0.7274590163934427</v>
      </c>
      <c r="AA4" s="5">
        <f t="shared" si="4"/>
        <v>0.11270491803278693</v>
      </c>
    </row>
    <row r="5" spans="1:27" ht="12.75">
      <c r="A5" s="3" t="s">
        <v>33</v>
      </c>
      <c r="B5" s="3" t="s">
        <v>65</v>
      </c>
      <c r="C5" s="3" t="s">
        <v>2</v>
      </c>
      <c r="D5" s="3">
        <v>29</v>
      </c>
      <c r="E5" s="3">
        <v>8</v>
      </c>
      <c r="F5" s="3" t="s">
        <v>81</v>
      </c>
      <c r="G5" s="3">
        <v>4</v>
      </c>
      <c r="H5" s="3" t="s">
        <v>86</v>
      </c>
      <c r="I5" s="3" t="s">
        <v>100</v>
      </c>
      <c r="J5" s="3">
        <v>59.4</v>
      </c>
      <c r="K5" s="3">
        <v>55.8</v>
      </c>
      <c r="L5" s="3">
        <v>76.3</v>
      </c>
      <c r="M5" s="3">
        <v>50</v>
      </c>
      <c r="O5" s="3">
        <v>30</v>
      </c>
      <c r="R5" s="3">
        <v>35</v>
      </c>
      <c r="S5" s="3">
        <v>40</v>
      </c>
      <c r="T5" s="3">
        <v>41</v>
      </c>
      <c r="U5" s="3">
        <v>43</v>
      </c>
      <c r="V5" s="3">
        <v>44</v>
      </c>
      <c r="W5" s="3">
        <f t="shared" si="0"/>
        <v>50</v>
      </c>
      <c r="X5" s="3">
        <f t="shared" si="1"/>
        <v>59.4</v>
      </c>
      <c r="Y5" s="4">
        <f t="shared" si="2"/>
        <v>0.6553079947575361</v>
      </c>
      <c r="Z5" s="4">
        <f t="shared" si="3"/>
        <v>0.7785058977719528</v>
      </c>
      <c r="AA5" s="5">
        <f t="shared" si="4"/>
        <v>0.12319790301441669</v>
      </c>
    </row>
    <row r="6" spans="1:27" ht="12.75">
      <c r="A6" s="3" t="s">
        <v>41</v>
      </c>
      <c r="B6" s="3" t="s">
        <v>56</v>
      </c>
      <c r="C6" s="3" t="s">
        <v>2</v>
      </c>
      <c r="D6" s="3">
        <v>30</v>
      </c>
      <c r="E6" s="3">
        <v>4</v>
      </c>
      <c r="F6" s="3" t="s">
        <v>83</v>
      </c>
      <c r="G6" s="3">
        <v>4</v>
      </c>
      <c r="H6" s="3" t="s">
        <v>86</v>
      </c>
      <c r="I6" s="3" t="s">
        <v>100</v>
      </c>
      <c r="J6" s="3">
        <v>44.1</v>
      </c>
      <c r="K6" s="3">
        <v>44.9</v>
      </c>
      <c r="L6" s="3">
        <v>57.2</v>
      </c>
      <c r="M6" s="3">
        <v>30</v>
      </c>
      <c r="O6" s="3">
        <v>30</v>
      </c>
      <c r="R6" s="3">
        <v>35</v>
      </c>
      <c r="S6" s="3">
        <v>40</v>
      </c>
      <c r="W6" s="3">
        <f t="shared" si="0"/>
        <v>40</v>
      </c>
      <c r="X6" s="3">
        <f t="shared" si="1"/>
        <v>44.9</v>
      </c>
      <c r="Y6" s="4">
        <f t="shared" si="2"/>
        <v>0.6993006993006993</v>
      </c>
      <c r="Z6" s="4">
        <f t="shared" si="3"/>
        <v>0.7849650349650349</v>
      </c>
      <c r="AA6" s="5">
        <f t="shared" si="4"/>
        <v>0.08566433566433562</v>
      </c>
    </row>
    <row r="7" spans="1:27" ht="12.75">
      <c r="A7" s="3" t="s">
        <v>46</v>
      </c>
      <c r="B7" s="3" t="s">
        <v>72</v>
      </c>
      <c r="C7" s="3" t="s">
        <v>11</v>
      </c>
      <c r="D7" s="3">
        <v>20</v>
      </c>
      <c r="E7" s="3">
        <v>4</v>
      </c>
      <c r="F7" s="3" t="s">
        <v>3</v>
      </c>
      <c r="G7" s="3">
        <v>3</v>
      </c>
      <c r="H7" s="3" t="s">
        <v>95</v>
      </c>
      <c r="I7" s="3" t="s">
        <v>96</v>
      </c>
      <c r="J7" s="3">
        <v>30.2</v>
      </c>
      <c r="K7" s="3">
        <v>30.8</v>
      </c>
      <c r="L7" s="3">
        <v>58.5</v>
      </c>
      <c r="P7" s="3">
        <v>31</v>
      </c>
      <c r="Q7" s="3">
        <v>32</v>
      </c>
      <c r="W7" s="3">
        <f t="shared" si="0"/>
        <v>32</v>
      </c>
      <c r="X7" s="3">
        <f t="shared" si="1"/>
        <v>30.8</v>
      </c>
      <c r="Y7" s="4">
        <f t="shared" si="2"/>
        <v>0.5470085470085471</v>
      </c>
      <c r="Z7" s="4">
        <f t="shared" si="3"/>
        <v>0.5264957264957265</v>
      </c>
      <c r="AA7" s="5">
        <f t="shared" si="4"/>
        <v>-0.02051282051282055</v>
      </c>
    </row>
    <row r="9" spans="1:27" ht="12.75">
      <c r="A9" s="3" t="s">
        <v>117</v>
      </c>
      <c r="D9" s="6">
        <f>AVERAGE(D2:D7)</f>
        <v>25.333333333333332</v>
      </c>
      <c r="E9" s="6">
        <f>AVERAGE(E2:E7)</f>
        <v>5.416666666666667</v>
      </c>
      <c r="F9" s="6"/>
      <c r="G9" s="6">
        <f>AVERAGE(G2:G7)</f>
        <v>3.6666666666666665</v>
      </c>
      <c r="H9" s="6"/>
      <c r="I9" s="6"/>
      <c r="J9" s="6">
        <f>AVERAGE(J2:J7)</f>
        <v>44.31666666666666</v>
      </c>
      <c r="K9" s="6">
        <f>AVERAGE(K2:K7)</f>
        <v>43.46666666666667</v>
      </c>
      <c r="L9" s="6">
        <f>AVERAGE(L2:L7)</f>
        <v>60.61666666666667</v>
      </c>
      <c r="M9" s="6"/>
      <c r="N9" s="6"/>
      <c r="O9" s="6"/>
      <c r="P9" s="6"/>
      <c r="Q9" s="6"/>
      <c r="R9" s="6"/>
      <c r="S9" s="6"/>
      <c r="T9" s="6"/>
      <c r="U9" s="6"/>
      <c r="V9" s="6"/>
      <c r="W9" s="7">
        <f>AVERAGE(W2:W7)</f>
        <v>37.666666666666664</v>
      </c>
      <c r="X9" s="6">
        <f>AVERAGE(X2:X7)</f>
        <v>44.949999999999996</v>
      </c>
      <c r="Y9" s="4">
        <f>AVERAGE(Y2:Y7)</f>
        <v>0.6203524018123617</v>
      </c>
      <c r="Z9" s="4">
        <f>AVERAGE(Z2:Z7)</f>
        <v>0.7386787622780607</v>
      </c>
      <c r="AA9" s="4">
        <f>AVERAGE(AA2:AA7)</f>
        <v>0.11832636046569879</v>
      </c>
    </row>
  </sheetData>
  <sheetProtection/>
  <conditionalFormatting sqref="AA1:AA65536">
    <cfRule type="aboveAverage" priority="2" dxfId="1" stopIfTrue="1" aboveAverage="0">
      <formula>AA1&lt;AVERAGE($AA:$AA)</formula>
    </cfRule>
  </conditionalFormatting>
  <conditionalFormatting sqref="Z1:Z65536">
    <cfRule type="aboveAverage" priority="1" dxfId="0" stopIfTrue="1">
      <formula>Z1&gt;AVERAGE($Z:$Z)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pane ySplit="3105" topLeftCell="BM1" activePane="bottomLeft" state="split"/>
      <selection pane="topLeft" activeCell="Z1" sqref="Z1:Z16384"/>
      <selection pane="bottomLeft" activeCell="F9" sqref="F9"/>
    </sheetView>
  </sheetViews>
  <sheetFormatPr defaultColWidth="7.421875" defaultRowHeight="15"/>
  <cols>
    <col min="1" max="1" width="12.140625" style="3" bestFit="1" customWidth="1"/>
    <col min="2" max="2" width="10.57421875" style="3" bestFit="1" customWidth="1"/>
    <col min="3" max="3" width="3.28125" style="3" bestFit="1" customWidth="1"/>
    <col min="4" max="4" width="4.421875" style="3" bestFit="1" customWidth="1"/>
    <col min="5" max="5" width="4.00390625" style="3" bestFit="1" customWidth="1"/>
    <col min="6" max="6" width="3.8515625" style="3" bestFit="1" customWidth="1"/>
    <col min="7" max="7" width="3.421875" style="3" bestFit="1" customWidth="1"/>
    <col min="8" max="8" width="3.28125" style="3" customWidth="1"/>
    <col min="9" max="9" width="6.28125" style="3" customWidth="1"/>
    <col min="10" max="10" width="5.140625" style="3" customWidth="1"/>
    <col min="11" max="11" width="5.00390625" style="3" bestFit="1" customWidth="1"/>
    <col min="12" max="12" width="6.00390625" style="3" bestFit="1" customWidth="1"/>
    <col min="13" max="13" width="3.28125" style="3" bestFit="1" customWidth="1"/>
    <col min="14" max="22" width="3.00390625" style="3" bestFit="1" customWidth="1"/>
    <col min="23" max="23" width="3.28125" style="3" bestFit="1" customWidth="1"/>
    <col min="24" max="24" width="5.00390625" style="3" bestFit="1" customWidth="1"/>
    <col min="25" max="27" width="4.28125" style="3" bestFit="1" customWidth="1"/>
    <col min="28" max="16384" width="7.421875" style="3" customWidth="1"/>
  </cols>
  <sheetData>
    <row r="1" spans="1:27" s="1" customFormat="1" ht="96">
      <c r="A1" s="1" t="s">
        <v>108</v>
      </c>
      <c r="B1" s="1" t="s">
        <v>109</v>
      </c>
      <c r="C1" s="1" t="s">
        <v>6</v>
      </c>
      <c r="D1" s="1" t="s">
        <v>7</v>
      </c>
      <c r="E1" s="1" t="s">
        <v>110</v>
      </c>
      <c r="F1" s="1" t="s">
        <v>111</v>
      </c>
      <c r="G1" s="1" t="s">
        <v>8</v>
      </c>
      <c r="H1" s="1" t="s">
        <v>9</v>
      </c>
      <c r="I1" s="1" t="s">
        <v>112</v>
      </c>
      <c r="J1" s="1" t="s">
        <v>114</v>
      </c>
      <c r="K1" s="1" t="s">
        <v>113</v>
      </c>
      <c r="L1" s="1" t="s">
        <v>115</v>
      </c>
      <c r="M1" s="1" t="s">
        <v>116</v>
      </c>
      <c r="N1" s="2">
        <v>26</v>
      </c>
      <c r="O1" s="2">
        <v>30</v>
      </c>
      <c r="P1" s="2">
        <v>31</v>
      </c>
      <c r="Q1" s="2">
        <v>32</v>
      </c>
      <c r="R1" s="2">
        <v>35</v>
      </c>
      <c r="S1" s="2">
        <v>40</v>
      </c>
      <c r="T1" s="2">
        <v>41</v>
      </c>
      <c r="U1" s="2">
        <v>43</v>
      </c>
      <c r="V1" s="2">
        <v>44</v>
      </c>
      <c r="W1" s="1" t="s">
        <v>119</v>
      </c>
      <c r="X1" s="1" t="s">
        <v>118</v>
      </c>
      <c r="Y1" s="1" t="s">
        <v>121</v>
      </c>
      <c r="Z1" s="1" t="s">
        <v>120</v>
      </c>
      <c r="AA1" s="1" t="s">
        <v>122</v>
      </c>
    </row>
    <row r="2" spans="1:27" ht="12.75">
      <c r="A2" s="3" t="s">
        <v>31</v>
      </c>
      <c r="B2" s="3" t="s">
        <v>63</v>
      </c>
      <c r="C2" s="3" t="s">
        <v>2</v>
      </c>
      <c r="D2" s="3">
        <v>28</v>
      </c>
      <c r="E2" s="3">
        <v>14</v>
      </c>
      <c r="F2" s="3" t="s">
        <v>82</v>
      </c>
      <c r="G2" s="3">
        <v>4</v>
      </c>
      <c r="H2" s="3" t="s">
        <v>86</v>
      </c>
      <c r="I2" s="3" t="s">
        <v>100</v>
      </c>
      <c r="J2" s="3">
        <v>51.6</v>
      </c>
      <c r="K2" s="3">
        <v>52.7</v>
      </c>
      <c r="L2" s="3">
        <v>64.3</v>
      </c>
      <c r="M2" s="3">
        <v>40</v>
      </c>
      <c r="W2" s="3">
        <f>MAX(M2:V2)</f>
        <v>40</v>
      </c>
      <c r="X2" s="3">
        <f>MAX(J2,K2)</f>
        <v>52.7</v>
      </c>
      <c r="Y2" s="4">
        <f>W2/L2</f>
        <v>0.6220839813374806</v>
      </c>
      <c r="Z2" s="4">
        <f>X2/L2</f>
        <v>0.8195956454121307</v>
      </c>
      <c r="AA2" s="5">
        <f>Z2-Y2</f>
        <v>0.19751166407465015</v>
      </c>
    </row>
    <row r="3" spans="1:27" ht="12.75">
      <c r="A3" s="3" t="s">
        <v>41</v>
      </c>
      <c r="B3" s="3" t="s">
        <v>56</v>
      </c>
      <c r="C3" s="3" t="s">
        <v>2</v>
      </c>
      <c r="D3" s="3">
        <v>30</v>
      </c>
      <c r="E3" s="3">
        <v>4</v>
      </c>
      <c r="F3" s="3" t="s">
        <v>83</v>
      </c>
      <c r="G3" s="3">
        <v>4</v>
      </c>
      <c r="H3" s="3" t="s">
        <v>86</v>
      </c>
      <c r="I3" s="3" t="s">
        <v>100</v>
      </c>
      <c r="J3" s="3">
        <v>44.1</v>
      </c>
      <c r="K3" s="3">
        <v>44.9</v>
      </c>
      <c r="L3" s="3">
        <v>57.2</v>
      </c>
      <c r="M3" s="3">
        <v>30</v>
      </c>
      <c r="O3" s="3">
        <v>30</v>
      </c>
      <c r="R3" s="3">
        <v>35</v>
      </c>
      <c r="S3" s="3">
        <v>40</v>
      </c>
      <c r="W3" s="3">
        <f>MAX(M3:V3)</f>
        <v>40</v>
      </c>
      <c r="X3" s="3">
        <f>MAX(J3,K3)</f>
        <v>44.9</v>
      </c>
      <c r="Y3" s="4">
        <f>W3/L3</f>
        <v>0.6993006993006993</v>
      </c>
      <c r="Z3" s="4">
        <f>X3/L3</f>
        <v>0.7849650349650349</v>
      </c>
      <c r="AA3" s="5">
        <f>Z3-Y3</f>
        <v>0.08566433566433562</v>
      </c>
    </row>
    <row r="4" spans="25:27" ht="12.75">
      <c r="Y4" s="4"/>
      <c r="Z4" s="4"/>
      <c r="AA4" s="5"/>
    </row>
    <row r="5" spans="25:27" ht="12.75">
      <c r="Y5" s="4"/>
      <c r="Z5" s="4"/>
      <c r="AA5" s="5"/>
    </row>
    <row r="6" spans="1:27" ht="12.75">
      <c r="A6" s="3" t="s">
        <v>117</v>
      </c>
      <c r="D6" s="6">
        <f>AVERAGE(D2:D5)</f>
        <v>29</v>
      </c>
      <c r="E6" s="6">
        <f>AVERAGE(E2:E5)</f>
        <v>9</v>
      </c>
      <c r="F6" s="6"/>
      <c r="G6" s="6">
        <f>AVERAGE(G2:G5)</f>
        <v>4</v>
      </c>
      <c r="H6" s="6"/>
      <c r="I6" s="6"/>
      <c r="J6" s="6">
        <f>AVERAGE(J2:J5)</f>
        <v>47.85</v>
      </c>
      <c r="K6" s="6">
        <f>AVERAGE(K2:K5)</f>
        <v>48.8</v>
      </c>
      <c r="L6" s="6">
        <f>AVERAGE(L2:L5)</f>
        <v>60.75</v>
      </c>
      <c r="M6" s="6"/>
      <c r="N6" s="6"/>
      <c r="O6" s="6"/>
      <c r="P6" s="6"/>
      <c r="Q6" s="6"/>
      <c r="R6" s="6"/>
      <c r="S6" s="6"/>
      <c r="T6" s="6"/>
      <c r="U6" s="6"/>
      <c r="V6" s="6"/>
      <c r="W6" s="7">
        <f>AVERAGE(W2:W5)</f>
        <v>40</v>
      </c>
      <c r="X6" s="6">
        <f>AVERAGE(X2:X5)</f>
        <v>48.8</v>
      </c>
      <c r="Y6" s="4">
        <f>AVERAGE(Y2:Y5)</f>
        <v>0.6606923403190899</v>
      </c>
      <c r="Z6" s="4">
        <f>AVERAGE(Z2:Z5)</f>
        <v>0.8022803401885827</v>
      </c>
      <c r="AA6" s="4">
        <f>AVERAGE(AA2:AA5)</f>
        <v>0.1415879998694929</v>
      </c>
    </row>
  </sheetData>
  <sheetProtection/>
  <conditionalFormatting sqref="AA1:AA65536">
    <cfRule type="aboveAverage" priority="7" dxfId="1" stopIfTrue="1" aboveAverage="0">
      <formula>AA1&lt;AVERAGE($AA:$AA)</formula>
    </cfRule>
  </conditionalFormatting>
  <conditionalFormatting sqref="Z1:Z65536">
    <cfRule type="aboveAverage" priority="10" dxfId="0" stopIfTrue="1">
      <formula>Z1&gt;AVERAGE($Z:$Z)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T28" sqref="T28"/>
    </sheetView>
  </sheetViews>
  <sheetFormatPr defaultColWidth="9.140625" defaultRowHeight="15"/>
  <cols>
    <col min="1" max="1" width="20.00390625" style="0" customWidth="1"/>
    <col min="2" max="2" width="3.28125" style="0" bestFit="1" customWidth="1"/>
    <col min="3" max="3" width="4.57421875" style="0" bestFit="1" customWidth="1"/>
    <col min="4" max="4" width="4.00390625" style="0" bestFit="1" customWidth="1"/>
    <col min="5" max="5" width="4.28125" style="0" bestFit="1" customWidth="1"/>
    <col min="6" max="6" width="3.57421875" style="0" bestFit="1" customWidth="1"/>
    <col min="7" max="7" width="3.28125" style="0" bestFit="1" customWidth="1"/>
    <col min="8" max="8" width="6.00390625" style="0" bestFit="1" customWidth="1"/>
    <col min="9" max="9" width="3.28125" style="0" bestFit="1" customWidth="1"/>
    <col min="10" max="10" width="4.57421875" style="0" bestFit="1" customWidth="1"/>
    <col min="11" max="11" width="5.00390625" style="0" bestFit="1" customWidth="1"/>
    <col min="12" max="13" width="4.57421875" style="0" bestFit="1" customWidth="1"/>
    <col min="14" max="14" width="5.28125" style="0" bestFit="1" customWidth="1"/>
    <col min="16" max="16" width="23.8515625" style="0" customWidth="1"/>
    <col min="17" max="17" width="4.28125" style="0" bestFit="1" customWidth="1"/>
    <col min="18" max="18" width="5.00390625" style="0" bestFit="1" customWidth="1"/>
  </cols>
  <sheetData>
    <row r="1" spans="1:18" ht="80.25">
      <c r="A1" s="1" t="s">
        <v>163</v>
      </c>
      <c r="B1" s="1" t="s">
        <v>6</v>
      </c>
      <c r="C1" s="1" t="s">
        <v>7</v>
      </c>
      <c r="D1" s="1" t="s">
        <v>124</v>
      </c>
      <c r="E1" s="1" t="s">
        <v>164</v>
      </c>
      <c r="F1" s="1" t="s">
        <v>8</v>
      </c>
      <c r="G1" s="1" t="s">
        <v>112</v>
      </c>
      <c r="H1" s="1" t="s">
        <v>115</v>
      </c>
      <c r="I1" s="1" t="s">
        <v>116</v>
      </c>
      <c r="J1" s="1" t="s">
        <v>119</v>
      </c>
      <c r="K1" s="1" t="s">
        <v>118</v>
      </c>
      <c r="L1" s="1" t="s">
        <v>121</v>
      </c>
      <c r="M1" s="1" t="s">
        <v>120</v>
      </c>
      <c r="N1" s="1" t="s">
        <v>122</v>
      </c>
      <c r="Q1" s="1"/>
      <c r="R1" s="1"/>
    </row>
    <row r="2" spans="1:18" ht="15">
      <c r="A2" t="s">
        <v>157</v>
      </c>
      <c r="B2" t="s">
        <v>2</v>
      </c>
      <c r="C2">
        <v>29</v>
      </c>
      <c r="D2">
        <v>0.1</v>
      </c>
      <c r="F2">
        <v>4</v>
      </c>
      <c r="H2">
        <v>52.4</v>
      </c>
      <c r="I2">
        <v>15</v>
      </c>
      <c r="J2">
        <v>15</v>
      </c>
      <c r="K2">
        <v>45.8</v>
      </c>
      <c r="L2" s="9">
        <v>0.28625954198473286</v>
      </c>
      <c r="M2" s="9">
        <v>0.8740458015267175</v>
      </c>
      <c r="N2" s="9">
        <v>0.5877862595419847</v>
      </c>
      <c r="Q2" s="1"/>
      <c r="R2" s="1"/>
    </row>
    <row r="3" spans="1:18" ht="15">
      <c r="A3" t="s">
        <v>127</v>
      </c>
      <c r="B3" t="s">
        <v>2</v>
      </c>
      <c r="C3">
        <v>20</v>
      </c>
      <c r="D3">
        <v>0.5</v>
      </c>
      <c r="E3" t="s">
        <v>75</v>
      </c>
      <c r="F3">
        <v>3</v>
      </c>
      <c r="H3">
        <v>64</v>
      </c>
      <c r="I3">
        <v>15</v>
      </c>
      <c r="J3">
        <v>15</v>
      </c>
      <c r="K3">
        <v>45.1</v>
      </c>
      <c r="L3" s="9">
        <v>0.234375</v>
      </c>
      <c r="M3" s="9">
        <v>0.7046875</v>
      </c>
      <c r="N3" s="9">
        <v>0.4703125</v>
      </c>
      <c r="Q3" s="1"/>
      <c r="R3" s="1"/>
    </row>
    <row r="4" spans="1:18" ht="15">
      <c r="A4" t="s">
        <v>132</v>
      </c>
      <c r="B4" t="s">
        <v>2</v>
      </c>
      <c r="C4">
        <v>45</v>
      </c>
      <c r="D4">
        <v>3</v>
      </c>
      <c r="E4" t="s">
        <v>75</v>
      </c>
      <c r="F4">
        <v>4</v>
      </c>
      <c r="G4" t="s">
        <v>123</v>
      </c>
      <c r="H4">
        <v>69.2</v>
      </c>
      <c r="I4">
        <v>15</v>
      </c>
      <c r="J4">
        <v>15</v>
      </c>
      <c r="K4">
        <v>46.1</v>
      </c>
      <c r="L4" s="9">
        <v>0.21676300578034682</v>
      </c>
      <c r="M4" s="9">
        <v>0.6661849710982659</v>
      </c>
      <c r="N4" s="9">
        <v>0.4494219653179191</v>
      </c>
      <c r="Q4" s="1"/>
      <c r="R4" s="1"/>
    </row>
    <row r="5" spans="1:18" ht="15">
      <c r="A5" t="s">
        <v>137</v>
      </c>
      <c r="B5" t="s">
        <v>2</v>
      </c>
      <c r="C5">
        <v>28</v>
      </c>
      <c r="D5">
        <v>12</v>
      </c>
      <c r="E5" t="s">
        <v>79</v>
      </c>
      <c r="F5">
        <v>3</v>
      </c>
      <c r="G5" t="s">
        <v>123</v>
      </c>
      <c r="H5">
        <v>57.9</v>
      </c>
      <c r="I5">
        <v>15</v>
      </c>
      <c r="J5">
        <v>15</v>
      </c>
      <c r="K5">
        <v>36.3</v>
      </c>
      <c r="L5" s="9">
        <v>0.2590673575129534</v>
      </c>
      <c r="M5" s="9">
        <v>0.6269430051813472</v>
      </c>
      <c r="N5" s="9">
        <v>0.36787564766839376</v>
      </c>
      <c r="Q5" s="1"/>
      <c r="R5" s="1"/>
    </row>
    <row r="6" spans="1:18" ht="15">
      <c r="A6" t="s">
        <v>158</v>
      </c>
      <c r="B6" t="s">
        <v>2</v>
      </c>
      <c r="C6">
        <v>26</v>
      </c>
      <c r="D6">
        <v>4</v>
      </c>
      <c r="E6" t="s">
        <v>80</v>
      </c>
      <c r="F6">
        <v>3</v>
      </c>
      <c r="H6">
        <v>54.4</v>
      </c>
      <c r="I6">
        <v>15</v>
      </c>
      <c r="J6">
        <v>15</v>
      </c>
      <c r="K6">
        <v>34.5</v>
      </c>
      <c r="L6" s="9">
        <v>0.2757352941176471</v>
      </c>
      <c r="M6" s="9">
        <v>0.6341911764705882</v>
      </c>
      <c r="N6" s="9">
        <v>0.3584558823529411</v>
      </c>
      <c r="P6" s="8" t="s">
        <v>121</v>
      </c>
      <c r="Q6" s="1"/>
      <c r="R6" s="1"/>
    </row>
    <row r="7" spans="1:18" ht="15">
      <c r="A7" t="s">
        <v>130</v>
      </c>
      <c r="B7" t="s">
        <v>2</v>
      </c>
      <c r="C7">
        <v>28</v>
      </c>
      <c r="D7">
        <v>4</v>
      </c>
      <c r="E7" t="s">
        <v>78</v>
      </c>
      <c r="F7">
        <v>3</v>
      </c>
      <c r="H7">
        <v>74.5</v>
      </c>
      <c r="I7">
        <v>30</v>
      </c>
      <c r="J7">
        <v>30</v>
      </c>
      <c r="K7">
        <v>55.4</v>
      </c>
      <c r="L7" s="9">
        <v>0.40268456375838924</v>
      </c>
      <c r="M7" s="9">
        <v>0.7436241610738255</v>
      </c>
      <c r="N7" s="9">
        <v>0.3409395973154362</v>
      </c>
      <c r="P7" t="s">
        <v>156</v>
      </c>
      <c r="Q7" t="s">
        <v>83</v>
      </c>
      <c r="R7" s="9">
        <v>0.6993006993006993</v>
      </c>
    </row>
    <row r="8" spans="1:18" ht="15">
      <c r="A8" t="s">
        <v>139</v>
      </c>
      <c r="B8" t="s">
        <v>2</v>
      </c>
      <c r="C8">
        <v>33</v>
      </c>
      <c r="D8">
        <v>0.7</v>
      </c>
      <c r="E8" t="s">
        <v>77</v>
      </c>
      <c r="F8">
        <v>5</v>
      </c>
      <c r="H8">
        <v>68.1</v>
      </c>
      <c r="I8">
        <v>30</v>
      </c>
      <c r="J8">
        <v>30</v>
      </c>
      <c r="K8">
        <v>53.2</v>
      </c>
      <c r="L8" s="9">
        <v>0.4405286343612335</v>
      </c>
      <c r="M8" s="9">
        <v>0.7812041116005874</v>
      </c>
      <c r="N8" s="9">
        <v>0.34067547723935393</v>
      </c>
      <c r="P8" t="s">
        <v>128</v>
      </c>
      <c r="Q8" t="s">
        <v>3</v>
      </c>
      <c r="R8" s="9">
        <v>0.674342105263158</v>
      </c>
    </row>
    <row r="9" spans="1:18" ht="15">
      <c r="A9" t="s">
        <v>131</v>
      </c>
      <c r="B9" t="s">
        <v>2</v>
      </c>
      <c r="C9">
        <v>31</v>
      </c>
      <c r="D9">
        <v>0.3</v>
      </c>
      <c r="F9">
        <v>5</v>
      </c>
      <c r="H9">
        <v>57.6</v>
      </c>
      <c r="I9">
        <v>15</v>
      </c>
      <c r="J9">
        <v>30</v>
      </c>
      <c r="K9">
        <v>48.3</v>
      </c>
      <c r="L9" s="9">
        <v>0.5208333333333334</v>
      </c>
      <c r="M9" s="9">
        <v>0.8385416666666666</v>
      </c>
      <c r="N9" s="9">
        <v>0.31770833333333326</v>
      </c>
      <c r="P9" t="s">
        <v>148</v>
      </c>
      <c r="Q9" t="s">
        <v>81</v>
      </c>
      <c r="R9" s="9">
        <v>0.6553079947575361</v>
      </c>
    </row>
    <row r="10" spans="1:18" ht="15">
      <c r="A10" t="s">
        <v>136</v>
      </c>
      <c r="B10" t="s">
        <v>2</v>
      </c>
      <c r="C10">
        <v>25</v>
      </c>
      <c r="D10">
        <v>2</v>
      </c>
      <c r="E10" t="s">
        <v>75</v>
      </c>
      <c r="F10">
        <v>3</v>
      </c>
      <c r="H10">
        <v>62</v>
      </c>
      <c r="I10">
        <v>40</v>
      </c>
      <c r="J10">
        <v>40</v>
      </c>
      <c r="K10">
        <v>58.9</v>
      </c>
      <c r="L10" s="9">
        <v>0.6451612903225806</v>
      </c>
      <c r="M10" s="9">
        <v>0.95</v>
      </c>
      <c r="N10" s="9">
        <v>0.30483870967741933</v>
      </c>
      <c r="P10" t="s">
        <v>136</v>
      </c>
      <c r="Q10" t="s">
        <v>75</v>
      </c>
      <c r="R10" s="9">
        <v>0.6451612903225806</v>
      </c>
    </row>
    <row r="11" spans="1:18" ht="15">
      <c r="A11" t="s">
        <v>144</v>
      </c>
      <c r="B11" t="s">
        <v>2</v>
      </c>
      <c r="C11">
        <v>31</v>
      </c>
      <c r="D11">
        <v>4</v>
      </c>
      <c r="E11" t="s">
        <v>81</v>
      </c>
      <c r="F11">
        <v>3</v>
      </c>
      <c r="G11" t="s">
        <v>123</v>
      </c>
      <c r="H11">
        <v>68.3</v>
      </c>
      <c r="I11">
        <v>30</v>
      </c>
      <c r="J11">
        <v>30</v>
      </c>
      <c r="K11">
        <v>49.6</v>
      </c>
      <c r="L11" s="9">
        <v>0.43923865300146414</v>
      </c>
      <c r="M11" s="9">
        <v>0.726207906295754</v>
      </c>
      <c r="N11" s="9">
        <v>0.2869692532942899</v>
      </c>
      <c r="P11" t="s">
        <v>146</v>
      </c>
      <c r="Q11" t="s">
        <v>82</v>
      </c>
      <c r="R11" s="9">
        <v>0.6220839813374806</v>
      </c>
    </row>
    <row r="12" spans="1:14" ht="15">
      <c r="A12" t="s">
        <v>138</v>
      </c>
      <c r="B12" t="s">
        <v>2</v>
      </c>
      <c r="C12">
        <v>21</v>
      </c>
      <c r="D12">
        <v>0</v>
      </c>
      <c r="F12">
        <v>4</v>
      </c>
      <c r="H12">
        <v>50</v>
      </c>
      <c r="I12">
        <v>15</v>
      </c>
      <c r="J12">
        <v>15</v>
      </c>
      <c r="K12">
        <v>29.1</v>
      </c>
      <c r="L12" s="9">
        <v>0.3</v>
      </c>
      <c r="M12" s="9">
        <v>0.5820000000000001</v>
      </c>
      <c r="N12" s="9">
        <v>0.2820000000000001</v>
      </c>
    </row>
    <row r="13" spans="1:16" ht="15">
      <c r="A13" t="s">
        <v>133</v>
      </c>
      <c r="B13" t="s">
        <v>2</v>
      </c>
      <c r="C13">
        <v>43</v>
      </c>
      <c r="D13">
        <v>1.5</v>
      </c>
      <c r="F13">
        <v>5</v>
      </c>
      <c r="G13" t="s">
        <v>123</v>
      </c>
      <c r="H13">
        <v>88.7</v>
      </c>
      <c r="I13">
        <v>30</v>
      </c>
      <c r="J13">
        <v>30</v>
      </c>
      <c r="K13">
        <v>54.6</v>
      </c>
      <c r="L13" s="9">
        <v>0.3382187147688839</v>
      </c>
      <c r="M13" s="9">
        <v>0.6155580608793687</v>
      </c>
      <c r="N13" s="9">
        <v>0.27733934611048483</v>
      </c>
      <c r="P13" s="8" t="s">
        <v>120</v>
      </c>
    </row>
    <row r="14" spans="1:18" ht="15">
      <c r="A14" t="s">
        <v>140</v>
      </c>
      <c r="B14" t="s">
        <v>2</v>
      </c>
      <c r="C14">
        <v>29</v>
      </c>
      <c r="D14">
        <v>0.3</v>
      </c>
      <c r="E14" t="s">
        <v>80</v>
      </c>
      <c r="F14">
        <v>4</v>
      </c>
      <c r="G14" t="s">
        <v>123</v>
      </c>
      <c r="H14">
        <v>78.3</v>
      </c>
      <c r="I14">
        <v>40</v>
      </c>
      <c r="J14">
        <v>40</v>
      </c>
      <c r="K14">
        <v>59.3</v>
      </c>
      <c r="L14" s="9">
        <v>0.5108556832694764</v>
      </c>
      <c r="M14" s="9">
        <v>0.7573435504469987</v>
      </c>
      <c r="N14" s="9">
        <v>0.24648786717752236</v>
      </c>
      <c r="P14" t="s">
        <v>136</v>
      </c>
      <c r="Q14" t="s">
        <v>75</v>
      </c>
      <c r="R14" s="9">
        <v>0.95</v>
      </c>
    </row>
    <row r="15" spans="1:18" ht="15">
      <c r="A15" t="s">
        <v>155</v>
      </c>
      <c r="B15" t="s">
        <v>2</v>
      </c>
      <c r="C15">
        <v>21</v>
      </c>
      <c r="D15">
        <v>0.3</v>
      </c>
      <c r="F15">
        <v>5</v>
      </c>
      <c r="H15">
        <v>65</v>
      </c>
      <c r="I15">
        <v>15</v>
      </c>
      <c r="J15">
        <v>30</v>
      </c>
      <c r="K15">
        <v>46</v>
      </c>
      <c r="L15" s="9">
        <v>0.46153846153846156</v>
      </c>
      <c r="M15" s="9">
        <v>0.7076923076923077</v>
      </c>
      <c r="N15" s="9">
        <v>0.24615384615384617</v>
      </c>
      <c r="P15" t="s">
        <v>128</v>
      </c>
      <c r="Q15" t="s">
        <v>3</v>
      </c>
      <c r="R15" s="9">
        <v>0.899671052631579</v>
      </c>
    </row>
    <row r="16" spans="1:18" ht="15">
      <c r="A16" t="s">
        <v>154</v>
      </c>
      <c r="B16" t="s">
        <v>2</v>
      </c>
      <c r="C16">
        <v>21</v>
      </c>
      <c r="D16">
        <v>0.1</v>
      </c>
      <c r="F16">
        <v>3</v>
      </c>
      <c r="H16">
        <v>53.3</v>
      </c>
      <c r="I16">
        <v>15</v>
      </c>
      <c r="J16">
        <v>15</v>
      </c>
      <c r="K16">
        <v>28</v>
      </c>
      <c r="L16" s="9">
        <v>0.28142589118198874</v>
      </c>
      <c r="M16" s="9">
        <v>0.525328330206379</v>
      </c>
      <c r="N16" s="9">
        <v>0.2439024390243903</v>
      </c>
      <c r="P16" t="s">
        <v>157</v>
      </c>
      <c r="R16" s="9">
        <v>0.8740458015267175</v>
      </c>
    </row>
    <row r="17" spans="1:18" ht="15">
      <c r="A17" t="s">
        <v>143</v>
      </c>
      <c r="B17" t="s">
        <v>2</v>
      </c>
      <c r="C17">
        <v>23</v>
      </c>
      <c r="D17">
        <v>1</v>
      </c>
      <c r="F17">
        <v>3</v>
      </c>
      <c r="H17">
        <v>100.9</v>
      </c>
      <c r="I17">
        <v>15</v>
      </c>
      <c r="J17">
        <v>15</v>
      </c>
      <c r="K17">
        <v>39.5</v>
      </c>
      <c r="L17" s="9">
        <v>0.14866204162537164</v>
      </c>
      <c r="M17" s="9">
        <v>0.3914767096134787</v>
      </c>
      <c r="N17" s="9">
        <v>0.24281466798810705</v>
      </c>
      <c r="P17" t="s">
        <v>131</v>
      </c>
      <c r="R17" s="9">
        <v>0.8385416666666666</v>
      </c>
    </row>
    <row r="18" spans="1:18" ht="15">
      <c r="A18" t="s">
        <v>128</v>
      </c>
      <c r="B18" t="s">
        <v>2</v>
      </c>
      <c r="C18">
        <v>33</v>
      </c>
      <c r="D18">
        <v>6</v>
      </c>
      <c r="E18" t="s">
        <v>3</v>
      </c>
      <c r="F18">
        <v>4</v>
      </c>
      <c r="G18" t="s">
        <v>123</v>
      </c>
      <c r="H18">
        <v>60.8</v>
      </c>
      <c r="I18">
        <v>40</v>
      </c>
      <c r="J18">
        <v>41</v>
      </c>
      <c r="K18">
        <v>54.7</v>
      </c>
      <c r="L18" s="9">
        <v>0.674342105263158</v>
      </c>
      <c r="M18" s="9">
        <v>0.899671052631579</v>
      </c>
      <c r="N18" s="9">
        <v>0.22532894736842102</v>
      </c>
      <c r="P18" t="s">
        <v>146</v>
      </c>
      <c r="Q18" t="s">
        <v>82</v>
      </c>
      <c r="R18" s="9">
        <v>0.8195956454121307</v>
      </c>
    </row>
    <row r="19" spans="1:14" ht="15">
      <c r="A19" t="s">
        <v>162</v>
      </c>
      <c r="B19" t="s">
        <v>2</v>
      </c>
      <c r="C19">
        <v>17</v>
      </c>
      <c r="D19">
        <v>8</v>
      </c>
      <c r="E19" t="s">
        <v>3</v>
      </c>
      <c r="F19">
        <v>3</v>
      </c>
      <c r="G19" t="s">
        <v>123</v>
      </c>
      <c r="H19">
        <v>75.8</v>
      </c>
      <c r="I19">
        <v>40</v>
      </c>
      <c r="J19">
        <v>40</v>
      </c>
      <c r="K19">
        <v>56.6</v>
      </c>
      <c r="L19" s="9">
        <v>0.5277044854881267</v>
      </c>
      <c r="M19" s="9">
        <v>0.7467018469656993</v>
      </c>
      <c r="N19" s="9">
        <v>0.21899736147757265</v>
      </c>
    </row>
    <row r="20" spans="1:16" ht="15">
      <c r="A20" t="s">
        <v>159</v>
      </c>
      <c r="B20" t="s">
        <v>2</v>
      </c>
      <c r="C20">
        <v>26</v>
      </c>
      <c r="D20">
        <v>5</v>
      </c>
      <c r="E20" t="s">
        <v>84</v>
      </c>
      <c r="F20">
        <v>3</v>
      </c>
      <c r="G20" t="s">
        <v>123</v>
      </c>
      <c r="H20">
        <v>61.8</v>
      </c>
      <c r="I20">
        <v>30</v>
      </c>
      <c r="J20">
        <v>30</v>
      </c>
      <c r="K20">
        <v>43.4</v>
      </c>
      <c r="L20" s="9">
        <v>0.4854368932038835</v>
      </c>
      <c r="M20" s="9">
        <v>0.7022653721682848</v>
      </c>
      <c r="N20" s="9">
        <v>0.21682847896440127</v>
      </c>
      <c r="P20" s="8" t="s">
        <v>119</v>
      </c>
    </row>
    <row r="21" spans="1:18" ht="15">
      <c r="A21" t="s">
        <v>146</v>
      </c>
      <c r="B21" t="s">
        <v>2</v>
      </c>
      <c r="C21">
        <v>28</v>
      </c>
      <c r="D21">
        <v>14</v>
      </c>
      <c r="E21" t="s">
        <v>82</v>
      </c>
      <c r="F21">
        <v>4</v>
      </c>
      <c r="G21" t="s">
        <v>123</v>
      </c>
      <c r="H21">
        <v>64.3</v>
      </c>
      <c r="I21">
        <v>40</v>
      </c>
      <c r="J21">
        <v>40</v>
      </c>
      <c r="K21">
        <v>52.7</v>
      </c>
      <c r="L21" s="9">
        <v>0.6220839813374806</v>
      </c>
      <c r="M21" s="9">
        <v>0.8195956454121307</v>
      </c>
      <c r="N21" s="9">
        <v>0.19751166407465015</v>
      </c>
      <c r="P21" t="s">
        <v>148</v>
      </c>
      <c r="Q21" t="s">
        <v>81</v>
      </c>
      <c r="R21">
        <v>50</v>
      </c>
    </row>
    <row r="22" spans="1:18" ht="15">
      <c r="A22" t="s">
        <v>149</v>
      </c>
      <c r="B22" t="s">
        <v>2</v>
      </c>
      <c r="C22">
        <v>29</v>
      </c>
      <c r="D22">
        <v>1.5</v>
      </c>
      <c r="E22" t="s">
        <v>80</v>
      </c>
      <c r="F22">
        <v>3</v>
      </c>
      <c r="H22">
        <v>91.8</v>
      </c>
      <c r="I22">
        <v>40</v>
      </c>
      <c r="J22">
        <v>40</v>
      </c>
      <c r="K22">
        <v>57.9</v>
      </c>
      <c r="L22" s="9">
        <v>0.4357298474945534</v>
      </c>
      <c r="M22" s="9">
        <v>0.630718954248366</v>
      </c>
      <c r="N22" s="9">
        <v>0.1949891067538126</v>
      </c>
      <c r="P22" t="s">
        <v>160</v>
      </c>
      <c r="Q22" t="s">
        <v>75</v>
      </c>
      <c r="R22">
        <v>44</v>
      </c>
    </row>
    <row r="23" spans="1:18" ht="15">
      <c r="A23" t="s">
        <v>134</v>
      </c>
      <c r="B23" t="s">
        <v>2</v>
      </c>
      <c r="C23">
        <v>43</v>
      </c>
      <c r="D23">
        <v>1.5</v>
      </c>
      <c r="F23">
        <v>3</v>
      </c>
      <c r="G23" t="s">
        <v>123</v>
      </c>
      <c r="H23">
        <v>83.1</v>
      </c>
      <c r="I23">
        <v>40</v>
      </c>
      <c r="J23">
        <v>40</v>
      </c>
      <c r="K23">
        <v>53.4</v>
      </c>
      <c r="L23" s="9">
        <v>0.48134777376654636</v>
      </c>
      <c r="M23" s="9">
        <v>0.6425992779783394</v>
      </c>
      <c r="N23" s="9">
        <v>0.16125150421179302</v>
      </c>
      <c r="P23" t="s">
        <v>128</v>
      </c>
      <c r="Q23" t="s">
        <v>3</v>
      </c>
      <c r="R23">
        <v>41</v>
      </c>
    </row>
    <row r="24" spans="1:18" ht="15">
      <c r="A24" t="s">
        <v>150</v>
      </c>
      <c r="B24" t="s">
        <v>2</v>
      </c>
      <c r="C24">
        <v>25</v>
      </c>
      <c r="D24">
        <v>0.1</v>
      </c>
      <c r="F24">
        <v>5</v>
      </c>
      <c r="H24">
        <v>70.5</v>
      </c>
      <c r="I24">
        <v>40</v>
      </c>
      <c r="J24">
        <v>40</v>
      </c>
      <c r="K24">
        <v>51.1</v>
      </c>
      <c r="L24" s="9">
        <v>0.5673758865248227</v>
      </c>
      <c r="M24" s="9">
        <v>0.724822695035461</v>
      </c>
      <c r="N24" s="9">
        <v>0.1574468085106383</v>
      </c>
      <c r="P24" t="s">
        <v>147</v>
      </c>
      <c r="Q24" t="s">
        <v>77</v>
      </c>
      <c r="R24">
        <v>40</v>
      </c>
    </row>
    <row r="25" spans="1:18" ht="15">
      <c r="A25" t="s">
        <v>160</v>
      </c>
      <c r="B25" t="s">
        <v>2</v>
      </c>
      <c r="C25">
        <v>25</v>
      </c>
      <c r="D25">
        <v>1.5</v>
      </c>
      <c r="E25" t="s">
        <v>75</v>
      </c>
      <c r="F25">
        <v>4</v>
      </c>
      <c r="H25">
        <v>79.4</v>
      </c>
      <c r="I25">
        <v>40</v>
      </c>
      <c r="J25">
        <v>44</v>
      </c>
      <c r="K25">
        <v>54.7</v>
      </c>
      <c r="L25" s="9">
        <v>0.5541561712846347</v>
      </c>
      <c r="M25" s="9">
        <v>0.6889168765743073</v>
      </c>
      <c r="N25" s="9">
        <v>0.13476070528967266</v>
      </c>
      <c r="P25" t="s">
        <v>156</v>
      </c>
      <c r="Q25" t="s">
        <v>83</v>
      </c>
      <c r="R25">
        <v>40</v>
      </c>
    </row>
    <row r="26" spans="1:14" ht="15">
      <c r="A26" t="s">
        <v>148</v>
      </c>
      <c r="B26" t="s">
        <v>2</v>
      </c>
      <c r="C26">
        <v>29</v>
      </c>
      <c r="D26">
        <v>8</v>
      </c>
      <c r="E26" t="s">
        <v>81</v>
      </c>
      <c r="F26">
        <v>4</v>
      </c>
      <c r="G26" t="s">
        <v>123</v>
      </c>
      <c r="H26">
        <v>76.3</v>
      </c>
      <c r="I26">
        <v>50</v>
      </c>
      <c r="J26">
        <v>50</v>
      </c>
      <c r="K26">
        <v>59.4</v>
      </c>
      <c r="L26" s="9">
        <v>0.6553079947575361</v>
      </c>
      <c r="M26" s="9">
        <v>0.7785058977719528</v>
      </c>
      <c r="N26" s="9">
        <v>0.12319790301441669</v>
      </c>
    </row>
    <row r="27" spans="1:16" ht="15">
      <c r="A27" t="s">
        <v>141</v>
      </c>
      <c r="B27" t="s">
        <v>2</v>
      </c>
      <c r="C27">
        <v>27</v>
      </c>
      <c r="D27">
        <v>2</v>
      </c>
      <c r="E27" t="s">
        <v>3</v>
      </c>
      <c r="F27">
        <v>3</v>
      </c>
      <c r="G27" t="s">
        <v>123</v>
      </c>
      <c r="H27">
        <v>78.5</v>
      </c>
      <c r="I27">
        <v>40</v>
      </c>
      <c r="J27">
        <v>40</v>
      </c>
      <c r="K27">
        <v>47.9</v>
      </c>
      <c r="L27" s="9">
        <v>0.5095541401273885</v>
      </c>
      <c r="M27" s="9">
        <v>0.6101910828025477</v>
      </c>
      <c r="N27" s="9">
        <v>0.10063694267515921</v>
      </c>
      <c r="P27" s="8" t="s">
        <v>118</v>
      </c>
    </row>
    <row r="28" spans="1:18" ht="15">
      <c r="A28" t="s">
        <v>129</v>
      </c>
      <c r="B28" t="s">
        <v>2</v>
      </c>
      <c r="C28">
        <v>29</v>
      </c>
      <c r="D28">
        <v>1</v>
      </c>
      <c r="E28" t="s">
        <v>77</v>
      </c>
      <c r="F28">
        <v>4</v>
      </c>
      <c r="G28" t="s">
        <v>123</v>
      </c>
      <c r="H28">
        <v>66</v>
      </c>
      <c r="I28">
        <v>40</v>
      </c>
      <c r="J28">
        <v>40</v>
      </c>
      <c r="K28">
        <v>46.4</v>
      </c>
      <c r="L28" s="9">
        <v>0.6060606060606061</v>
      </c>
      <c r="M28" s="9">
        <v>0.703030303030303</v>
      </c>
      <c r="N28" s="9">
        <v>0.09696969696969693</v>
      </c>
      <c r="P28" t="s">
        <v>148</v>
      </c>
      <c r="Q28" t="s">
        <v>81</v>
      </c>
      <c r="R28">
        <v>59.4</v>
      </c>
    </row>
    <row r="29" spans="1:18" ht="15">
      <c r="A29" t="s">
        <v>156</v>
      </c>
      <c r="B29" t="s">
        <v>2</v>
      </c>
      <c r="C29">
        <v>30</v>
      </c>
      <c r="D29">
        <v>4</v>
      </c>
      <c r="E29" t="s">
        <v>83</v>
      </c>
      <c r="F29">
        <v>4</v>
      </c>
      <c r="G29" t="s">
        <v>123</v>
      </c>
      <c r="H29">
        <v>57.2</v>
      </c>
      <c r="I29">
        <v>30</v>
      </c>
      <c r="J29">
        <v>40</v>
      </c>
      <c r="K29">
        <v>44.9</v>
      </c>
      <c r="L29" s="9">
        <v>0.6993006993006993</v>
      </c>
      <c r="M29" s="9">
        <v>0.7849650349650349</v>
      </c>
      <c r="N29" s="9">
        <v>0.08566433566433562</v>
      </c>
      <c r="P29" t="s">
        <v>140</v>
      </c>
      <c r="Q29" t="s">
        <v>80</v>
      </c>
      <c r="R29">
        <v>59.3</v>
      </c>
    </row>
    <row r="30" spans="1:18" ht="15">
      <c r="A30" t="s">
        <v>147</v>
      </c>
      <c r="B30" t="s">
        <v>2</v>
      </c>
      <c r="C30">
        <v>22</v>
      </c>
      <c r="D30">
        <v>2</v>
      </c>
      <c r="E30" t="s">
        <v>77</v>
      </c>
      <c r="F30">
        <v>4</v>
      </c>
      <c r="G30" t="s">
        <v>123</v>
      </c>
      <c r="H30">
        <v>82.1</v>
      </c>
      <c r="I30">
        <v>15</v>
      </c>
      <c r="J30">
        <v>40</v>
      </c>
      <c r="K30">
        <v>43.7</v>
      </c>
      <c r="L30" s="9">
        <v>0.48721071863581</v>
      </c>
      <c r="M30" s="9">
        <v>0.5322777101096224</v>
      </c>
      <c r="N30" s="9">
        <v>0.045066991473812434</v>
      </c>
      <c r="P30" t="s">
        <v>136</v>
      </c>
      <c r="Q30" t="s">
        <v>75</v>
      </c>
      <c r="R30">
        <v>58.9</v>
      </c>
    </row>
    <row r="31" spans="12:18" ht="15">
      <c r="L31" s="9"/>
      <c r="M31" s="9"/>
      <c r="N31" s="9"/>
      <c r="P31" t="s">
        <v>149</v>
      </c>
      <c r="Q31" t="s">
        <v>80</v>
      </c>
      <c r="R31">
        <v>57.9</v>
      </c>
    </row>
    <row r="32" spans="1:18" ht="15">
      <c r="A32" s="3"/>
      <c r="P32" t="s">
        <v>162</v>
      </c>
      <c r="Q32" t="s">
        <v>3</v>
      </c>
      <c r="R32">
        <v>56.6</v>
      </c>
    </row>
    <row r="34" spans="3:14" ht="1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</sheetData>
  <sheetProtection/>
  <conditionalFormatting sqref="N1">
    <cfRule type="aboveAverage" priority="2" dxfId="1" stopIfTrue="1" aboveAverage="0">
      <formula>N1&lt;AVERAGE(IF(ISERROR($N$1:$N$1),"",IF(ISBLANK($N$1:$N$1),"",$N$1:$N$1)))</formula>
    </cfRule>
  </conditionalFormatting>
  <conditionalFormatting sqref="M1">
    <cfRule type="aboveAverage" priority="1" dxfId="0" stopIfTrue="1">
      <formula>M1&gt;AVERAGE(IF(ISERROR($M$1:$M$1),"",IF(ISBLANK($M$1:$M$1),"",$M$1:$M$1)))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20.00390625" style="0" customWidth="1"/>
    <col min="2" max="2" width="3.28125" style="0" bestFit="1" customWidth="1"/>
    <col min="3" max="3" width="4.57421875" style="0" bestFit="1" customWidth="1"/>
    <col min="4" max="4" width="4.00390625" style="0" bestFit="1" customWidth="1"/>
    <col min="5" max="5" width="4.28125" style="0" bestFit="1" customWidth="1"/>
    <col min="6" max="6" width="3.57421875" style="0" bestFit="1" customWidth="1"/>
    <col min="7" max="7" width="3.28125" style="0" bestFit="1" customWidth="1"/>
    <col min="8" max="8" width="6.00390625" style="0" bestFit="1" customWidth="1"/>
    <col min="9" max="9" width="3.28125" style="0" bestFit="1" customWidth="1"/>
    <col min="10" max="10" width="4.57421875" style="0" bestFit="1" customWidth="1"/>
    <col min="11" max="11" width="5.00390625" style="0" bestFit="1" customWidth="1"/>
    <col min="12" max="13" width="4.57421875" style="0" bestFit="1" customWidth="1"/>
    <col min="14" max="14" width="5.28125" style="0" bestFit="1" customWidth="1"/>
    <col min="16" max="16" width="23.28125" style="0" customWidth="1"/>
    <col min="17" max="17" width="3.8515625" style="0" bestFit="1" customWidth="1"/>
    <col min="18" max="19" width="5.00390625" style="0" bestFit="1" customWidth="1"/>
  </cols>
  <sheetData>
    <row r="1" spans="1:14" ht="96">
      <c r="A1" s="1" t="s">
        <v>163</v>
      </c>
      <c r="B1" s="1" t="s">
        <v>6</v>
      </c>
      <c r="C1" s="1" t="s">
        <v>7</v>
      </c>
      <c r="D1" s="1" t="s">
        <v>124</v>
      </c>
      <c r="E1" s="1" t="s">
        <v>111</v>
      </c>
      <c r="F1" s="1" t="s">
        <v>8</v>
      </c>
      <c r="G1" s="1" t="s">
        <v>112</v>
      </c>
      <c r="H1" s="1" t="s">
        <v>115</v>
      </c>
      <c r="I1" s="1" t="s">
        <v>116</v>
      </c>
      <c r="J1" s="1" t="s">
        <v>119</v>
      </c>
      <c r="K1" s="1" t="s">
        <v>118</v>
      </c>
      <c r="L1" s="1" t="s">
        <v>121</v>
      </c>
      <c r="M1" s="1" t="s">
        <v>120</v>
      </c>
      <c r="N1" s="1" t="s">
        <v>122</v>
      </c>
    </row>
    <row r="2" spans="1:16" ht="15">
      <c r="A2" t="s">
        <v>153</v>
      </c>
      <c r="B2" t="s">
        <v>11</v>
      </c>
      <c r="C2">
        <v>25</v>
      </c>
      <c r="D2">
        <v>5</v>
      </c>
      <c r="E2" t="s">
        <v>75</v>
      </c>
      <c r="F2">
        <v>4</v>
      </c>
      <c r="H2">
        <v>54.9</v>
      </c>
      <c r="J2">
        <v>30</v>
      </c>
      <c r="K2">
        <v>42</v>
      </c>
      <c r="L2" s="9">
        <v>0.546448087431694</v>
      </c>
      <c r="M2" s="9">
        <v>0.7650273224043717</v>
      </c>
      <c r="N2" s="9">
        <v>0.21857923497267762</v>
      </c>
      <c r="P2" s="8" t="s">
        <v>166</v>
      </c>
    </row>
    <row r="3" spans="1:18" ht="15">
      <c r="A3" t="s">
        <v>142</v>
      </c>
      <c r="B3" t="s">
        <v>11</v>
      </c>
      <c r="C3">
        <v>15</v>
      </c>
      <c r="D3">
        <v>7</v>
      </c>
      <c r="E3" t="s">
        <v>3</v>
      </c>
      <c r="F3">
        <v>4</v>
      </c>
      <c r="G3" t="s">
        <v>123</v>
      </c>
      <c r="H3">
        <v>48.8</v>
      </c>
      <c r="I3">
        <v>15</v>
      </c>
      <c r="J3">
        <v>30</v>
      </c>
      <c r="K3">
        <v>35.5</v>
      </c>
      <c r="L3" s="9">
        <v>0.6147540983606558</v>
      </c>
      <c r="M3" s="9">
        <v>0.7274590163934427</v>
      </c>
      <c r="N3" s="9">
        <v>0.11270491803278693</v>
      </c>
      <c r="P3" t="s">
        <v>135</v>
      </c>
      <c r="Q3" t="s">
        <v>74</v>
      </c>
      <c r="R3">
        <v>44.4</v>
      </c>
    </row>
    <row r="4" spans="1:18" ht="15">
      <c r="A4" t="s">
        <v>135</v>
      </c>
      <c r="B4" t="s">
        <v>11</v>
      </c>
      <c r="C4">
        <v>25</v>
      </c>
      <c r="D4">
        <v>3.5</v>
      </c>
      <c r="E4" t="s">
        <v>74</v>
      </c>
      <c r="F4">
        <v>3</v>
      </c>
      <c r="H4">
        <v>62.1</v>
      </c>
      <c r="I4">
        <v>15</v>
      </c>
      <c r="J4">
        <v>33</v>
      </c>
      <c r="K4">
        <v>44.4</v>
      </c>
      <c r="L4" s="9">
        <v>0.5314009661835749</v>
      </c>
      <c r="M4" s="9">
        <v>0.714975845410628</v>
      </c>
      <c r="N4" s="9">
        <v>0.18357487922705307</v>
      </c>
      <c r="P4" t="s">
        <v>152</v>
      </c>
      <c r="Q4" t="s">
        <v>80</v>
      </c>
      <c r="R4">
        <v>42.1</v>
      </c>
    </row>
    <row r="5" spans="1:18" ht="15">
      <c r="A5" t="s">
        <v>152</v>
      </c>
      <c r="B5" t="s">
        <v>11</v>
      </c>
      <c r="C5">
        <v>27</v>
      </c>
      <c r="D5">
        <v>1.5</v>
      </c>
      <c r="E5" t="s">
        <v>80</v>
      </c>
      <c r="F5">
        <v>3</v>
      </c>
      <c r="G5" t="s">
        <v>123</v>
      </c>
      <c r="H5">
        <v>62.2</v>
      </c>
      <c r="I5">
        <v>15</v>
      </c>
      <c r="J5">
        <v>15</v>
      </c>
      <c r="K5">
        <v>42.1</v>
      </c>
      <c r="L5" s="9">
        <v>0.24115755627009644</v>
      </c>
      <c r="M5" s="9">
        <v>0.6768488745980707</v>
      </c>
      <c r="N5" s="9">
        <v>0.4356913183279743</v>
      </c>
      <c r="P5" t="s">
        <v>153</v>
      </c>
      <c r="Q5" t="s">
        <v>75</v>
      </c>
      <c r="R5">
        <v>42</v>
      </c>
    </row>
    <row r="6" spans="1:14" ht="15">
      <c r="A6" t="s">
        <v>126</v>
      </c>
      <c r="B6" t="s">
        <v>11</v>
      </c>
      <c r="C6">
        <v>25</v>
      </c>
      <c r="D6">
        <v>13</v>
      </c>
      <c r="E6" t="s">
        <v>74</v>
      </c>
      <c r="F6">
        <v>4</v>
      </c>
      <c r="G6" t="s">
        <v>123</v>
      </c>
      <c r="H6">
        <v>57</v>
      </c>
      <c r="I6">
        <v>15</v>
      </c>
      <c r="J6">
        <v>15</v>
      </c>
      <c r="K6">
        <v>32.7</v>
      </c>
      <c r="L6" s="9">
        <v>0.2631578947368421</v>
      </c>
      <c r="M6" s="9">
        <v>0.5736842105263158</v>
      </c>
      <c r="N6" s="9">
        <v>0.3105263157894737</v>
      </c>
    </row>
    <row r="7" spans="1:14" ht="15">
      <c r="A7" t="s">
        <v>161</v>
      </c>
      <c r="B7" t="s">
        <v>11</v>
      </c>
      <c r="C7">
        <v>20</v>
      </c>
      <c r="D7">
        <v>4</v>
      </c>
      <c r="E7" t="s">
        <v>3</v>
      </c>
      <c r="F7">
        <v>3</v>
      </c>
      <c r="G7" t="s">
        <v>123</v>
      </c>
      <c r="H7">
        <v>58.5</v>
      </c>
      <c r="J7">
        <v>32</v>
      </c>
      <c r="K7">
        <v>30.8</v>
      </c>
      <c r="L7" s="9">
        <v>0.5470085470085471</v>
      </c>
      <c r="M7" s="9">
        <v>0.5264957264957265</v>
      </c>
      <c r="N7" s="9">
        <v>-0.02051282051282055</v>
      </c>
    </row>
    <row r="8" spans="1:14" ht="15">
      <c r="A8" t="s">
        <v>151</v>
      </c>
      <c r="B8" t="s">
        <v>11</v>
      </c>
      <c r="C8">
        <v>24</v>
      </c>
      <c r="D8">
        <v>1</v>
      </c>
      <c r="H8">
        <v>58</v>
      </c>
      <c r="K8">
        <v>25.9</v>
      </c>
      <c r="L8" s="9"/>
      <c r="M8" s="9">
        <v>0.446551724137931</v>
      </c>
      <c r="N8" s="9">
        <v>0.446551724137931</v>
      </c>
    </row>
    <row r="9" spans="1:16" ht="15">
      <c r="A9" t="s">
        <v>145</v>
      </c>
      <c r="B9" t="s">
        <v>11</v>
      </c>
      <c r="C9">
        <v>25</v>
      </c>
      <c r="D9">
        <v>10</v>
      </c>
      <c r="E9" t="s">
        <v>74</v>
      </c>
      <c r="F9">
        <v>3</v>
      </c>
      <c r="G9" t="s">
        <v>123</v>
      </c>
      <c r="I9">
        <v>15</v>
      </c>
      <c r="J9">
        <v>15</v>
      </c>
      <c r="K9">
        <v>35.2</v>
      </c>
      <c r="L9" s="9"/>
      <c r="M9" s="9"/>
      <c r="N9" s="9"/>
      <c r="P9" s="8" t="s">
        <v>119</v>
      </c>
    </row>
    <row r="10" spans="1:18" ht="15">
      <c r="A10" t="s">
        <v>125</v>
      </c>
      <c r="B10" t="s">
        <v>11</v>
      </c>
      <c r="G10" t="s">
        <v>123</v>
      </c>
      <c r="K10">
        <v>35</v>
      </c>
      <c r="L10" s="9"/>
      <c r="M10" s="9"/>
      <c r="N10" s="9"/>
      <c r="P10" t="s">
        <v>135</v>
      </c>
      <c r="Q10" t="s">
        <v>74</v>
      </c>
      <c r="R10">
        <v>33</v>
      </c>
    </row>
    <row r="11" spans="1:18" ht="15">
      <c r="A11" s="3"/>
      <c r="P11" t="s">
        <v>161</v>
      </c>
      <c r="Q11" t="s">
        <v>3</v>
      </c>
      <c r="R11">
        <v>32</v>
      </c>
    </row>
    <row r="12" spans="16:18" ht="15">
      <c r="P12" t="s">
        <v>142</v>
      </c>
      <c r="Q12" t="s">
        <v>3</v>
      </c>
      <c r="R12">
        <v>30</v>
      </c>
    </row>
    <row r="16" spans="3:14" ht="1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ht="15">
      <c r="P17" s="8" t="s">
        <v>165</v>
      </c>
    </row>
    <row r="18" spans="16:18" ht="15">
      <c r="P18" t="s">
        <v>153</v>
      </c>
      <c r="Q18" t="s">
        <v>75</v>
      </c>
      <c r="R18" s="9">
        <v>0.7650273224043717</v>
      </c>
    </row>
    <row r="19" spans="16:18" ht="15">
      <c r="P19" t="s">
        <v>142</v>
      </c>
      <c r="Q19" t="s">
        <v>3</v>
      </c>
      <c r="R19" s="9">
        <v>0.7274590163934427</v>
      </c>
    </row>
    <row r="20" spans="16:18" ht="15">
      <c r="P20" t="s">
        <v>135</v>
      </c>
      <c r="Q20" t="s">
        <v>74</v>
      </c>
      <c r="R20" s="9">
        <v>0.714975845410628</v>
      </c>
    </row>
    <row r="25" ht="15">
      <c r="P25" s="8" t="s">
        <v>121</v>
      </c>
    </row>
    <row r="26" spans="16:18" ht="15">
      <c r="P26" t="s">
        <v>142</v>
      </c>
      <c r="Q26" t="s">
        <v>3</v>
      </c>
      <c r="R26" s="9">
        <v>0.6147540983606558</v>
      </c>
    </row>
    <row r="27" spans="16:18" ht="15">
      <c r="P27" t="s">
        <v>161</v>
      </c>
      <c r="Q27" t="s">
        <v>3</v>
      </c>
      <c r="R27" s="9">
        <v>0.5470085470085471</v>
      </c>
    </row>
    <row r="28" spans="16:18" ht="15">
      <c r="P28" t="s">
        <v>153</v>
      </c>
      <c r="Q28" t="s">
        <v>75</v>
      </c>
      <c r="R28" s="9">
        <v>0.546448087431694</v>
      </c>
    </row>
  </sheetData>
  <sheetProtection/>
  <conditionalFormatting sqref="N1">
    <cfRule type="aboveAverage" priority="2" dxfId="1" stopIfTrue="1" aboveAverage="0">
      <formula>N1&lt;AVERAGE(IF(ISERROR($N$1:$N$1),"",IF(ISBLANK($N$1:$N$1),"",$N$1:$N$1)))</formula>
    </cfRule>
  </conditionalFormatting>
  <conditionalFormatting sqref="M1">
    <cfRule type="aboveAverage" priority="1" dxfId="0" stopIfTrue="1">
      <formula>M1&gt;AVERAGE(IF(ISERROR($M$1:$M$1),"",IF(ISBLANK($M$1:$M$1),"",$M$1:$M$1)))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Mikhailov</dc:creator>
  <cp:keywords/>
  <dc:description/>
  <cp:lastModifiedBy>smik</cp:lastModifiedBy>
  <dcterms:created xsi:type="dcterms:W3CDTF">2011-03-31T09:39:41Z</dcterms:created>
  <dcterms:modified xsi:type="dcterms:W3CDTF">2011-04-09T17:24:00Z</dcterms:modified>
  <cp:category/>
  <cp:version/>
  <cp:contentType/>
  <cp:contentStatus/>
</cp:coreProperties>
</file>